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drawings/drawing5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drawings/drawing6.xml" ContentType="application/vnd.openxmlformats-officedocument.drawing+xml"/>
  <Override PartName="/xl/activeX/activeX6.xml" ContentType="application/vnd.ms-office.activeX+xml"/>
  <Override PartName="/xl/activeX/activeX6.bin" ContentType="application/vnd.ms-office.activeX"/>
  <Override PartName="/xl/drawings/drawing7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drawings/drawing8.xml" ContentType="application/vnd.openxmlformats-officedocument.drawing+xml"/>
  <Override PartName="/xl/activeX/activeX8.xml" ContentType="application/vnd.ms-office.activeX+xml"/>
  <Override PartName="/xl/activeX/activeX8.bin" ContentType="application/vnd.ms-office.activeX"/>
  <Override PartName="/xl/drawings/drawing9.xml" ContentType="application/vnd.openxmlformats-officedocument.drawing+xml"/>
  <Override PartName="/xl/activeX/activeX9.xml" ContentType="application/vnd.ms-office.activeX+xml"/>
  <Override PartName="/xl/activeX/activeX9.bin" ContentType="application/vnd.ms-office.activeX"/>
  <Override PartName="/xl/drawings/drawing10.xml" ContentType="application/vnd.openxmlformats-officedocument.drawing+xml"/>
  <Override PartName="/xl/activeX/activeX10.xml" ContentType="application/vnd.ms-office.activeX+xml"/>
  <Override PartName="/xl/activeX/activeX10.bin" ContentType="application/vnd.ms-office.activeX"/>
  <Override PartName="/xl/drawings/drawing11.xml" ContentType="application/vnd.openxmlformats-officedocument.drawing+xml"/>
  <Override PartName="/xl/activeX/activeX11.xml" ContentType="application/vnd.ms-office.activeX+xml"/>
  <Override PartName="/xl/activeX/activeX11.bin" ContentType="application/vnd.ms-office.activeX"/>
  <Override PartName="/xl/drawings/drawing12.xml" ContentType="application/vnd.openxmlformats-officedocument.drawing+xml"/>
  <Override PartName="/xl/activeX/activeX12.xml" ContentType="application/vnd.ms-office.activeX+xml"/>
  <Override PartName="/xl/activeX/activeX12.bin" ContentType="application/vnd.ms-office.activeX"/>
  <Override PartName="/xl/drawings/drawing13.xml" ContentType="application/vnd.openxmlformats-officedocument.drawing+xml"/>
  <Override PartName="/xl/activeX/activeX13.xml" ContentType="application/vnd.ms-office.activeX+xml"/>
  <Override PartName="/xl/activeX/activeX1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SMU\"/>
    </mc:Choice>
  </mc:AlternateContent>
  <xr:revisionPtr revIDLastSave="0" documentId="13_ncr:1_{DB8DDB47-287F-4CF6-8D7C-6ADC6FAA8757}" xr6:coauthVersionLast="47" xr6:coauthVersionMax="47" xr10:uidLastSave="{00000000-0000-0000-0000-000000000000}"/>
  <bookViews>
    <workbookView xWindow="-120" yWindow="-120" windowWidth="29040" windowHeight="15840" activeTab="2" xr2:uid="{F420A5C2-0A2F-4DB5-B0CE-6B9C86BBE7A6}"/>
  </bookViews>
  <sheets>
    <sheet name="M" sheetId="1" r:id="rId1"/>
    <sheet name="F" sheetId="2" r:id="rId2"/>
    <sheet name="T" sheetId="3" r:id="rId3"/>
    <sheet name="BG" sheetId="4" r:id="rId4"/>
    <sheet name="BS" sheetId="5" r:id="rId5"/>
    <sheet name="CO" sheetId="6" r:id="rId6"/>
    <sheet name="CR" sheetId="7" r:id="rId7"/>
    <sheet name="LC" sheetId="8" r:id="rId8"/>
    <sheet name="LO" sheetId="9" r:id="rId9"/>
    <sheet name="MN" sheetId="10" r:id="rId10"/>
    <sheet name="MI" sheetId="11" r:id="rId11"/>
    <sheet name="MB" sheetId="12" r:id="rId12"/>
    <sheet name="PV" sheetId="13" r:id="rId13"/>
    <sheet name="SO" sheetId="14" r:id="rId14"/>
    <sheet name="VA" sheetId="15" r:id="rId15"/>
    <sheet name="Lombardia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I13" i="5"/>
  <c r="H13" i="6"/>
  <c r="I13" i="6"/>
  <c r="H13" i="7"/>
  <c r="I13" i="7"/>
  <c r="H13" i="8"/>
  <c r="I13" i="8"/>
  <c r="H13" i="9"/>
  <c r="I13" i="9"/>
  <c r="H13" i="10"/>
  <c r="I13" i="10"/>
  <c r="H13" i="11"/>
  <c r="I13" i="11"/>
  <c r="H13" i="12"/>
  <c r="I13" i="12"/>
  <c r="H13" i="13"/>
  <c r="I13" i="13"/>
  <c r="H13" i="14"/>
  <c r="I13" i="14"/>
  <c r="H13" i="15"/>
  <c r="I13" i="15"/>
  <c r="H13" i="16"/>
  <c r="I13" i="16"/>
  <c r="H13" i="4"/>
  <c r="I13" i="4"/>
  <c r="G13" i="5"/>
  <c r="G13" i="6"/>
  <c r="G13" i="7"/>
  <c r="G13" i="8"/>
  <c r="G13" i="9"/>
  <c r="G13" i="10"/>
  <c r="G13" i="11"/>
  <c r="G13" i="12"/>
  <c r="G13" i="13"/>
  <c r="G13" i="14"/>
  <c r="G13" i="15"/>
  <c r="G13" i="16"/>
  <c r="G13" i="4"/>
  <c r="E19" i="8"/>
  <c r="E19" i="12"/>
  <c r="E18" i="5"/>
  <c r="E19" i="5" s="1"/>
  <c r="E18" i="6"/>
  <c r="E19" i="6" s="1"/>
  <c r="E18" i="7"/>
  <c r="E19" i="7" s="1"/>
  <c r="E18" i="8"/>
  <c r="E18" i="9"/>
  <c r="E19" i="9" s="1"/>
  <c r="E18" i="10"/>
  <c r="E19" i="10" s="1"/>
  <c r="E18" i="11"/>
  <c r="E19" i="11" s="1"/>
  <c r="E18" i="12"/>
  <c r="E18" i="13"/>
  <c r="E19" i="13" s="1"/>
  <c r="E18" i="14"/>
  <c r="E19" i="14" s="1"/>
  <c r="E18" i="15"/>
  <c r="E19" i="15" s="1"/>
  <c r="E18" i="4"/>
  <c r="E19" i="4" s="1"/>
  <c r="H17" i="5"/>
  <c r="I17" i="5"/>
  <c r="H17" i="6"/>
  <c r="I17" i="6"/>
  <c r="H17" i="7"/>
  <c r="I17" i="7"/>
  <c r="H17" i="8"/>
  <c r="I17" i="8"/>
  <c r="H17" i="9"/>
  <c r="I17" i="9"/>
  <c r="H17" i="10"/>
  <c r="I17" i="10"/>
  <c r="H17" i="11"/>
  <c r="I17" i="11"/>
  <c r="H17" i="12"/>
  <c r="I17" i="12"/>
  <c r="H17" i="13"/>
  <c r="I17" i="13"/>
  <c r="H17" i="14"/>
  <c r="I17" i="14"/>
  <c r="H17" i="15"/>
  <c r="I17" i="15"/>
  <c r="H17" i="4"/>
  <c r="I17" i="4"/>
  <c r="G17" i="5"/>
  <c r="G17" i="6"/>
  <c r="G17" i="7"/>
  <c r="G17" i="8"/>
  <c r="G17" i="9"/>
  <c r="G17" i="10"/>
  <c r="G17" i="11"/>
  <c r="G17" i="12"/>
  <c r="G17" i="13"/>
  <c r="G17" i="14"/>
  <c r="G17" i="15"/>
  <c r="G17" i="4"/>
  <c r="F27" i="5"/>
  <c r="F28" i="5"/>
  <c r="F29" i="5"/>
  <c r="F30" i="5"/>
  <c r="F27" i="6"/>
  <c r="F28" i="6"/>
  <c r="F29" i="6"/>
  <c r="F30" i="6"/>
  <c r="F27" i="7"/>
  <c r="F28" i="7"/>
  <c r="F29" i="7"/>
  <c r="F30" i="7"/>
  <c r="F27" i="8"/>
  <c r="F28" i="8"/>
  <c r="F29" i="8"/>
  <c r="F30" i="8"/>
  <c r="F27" i="9"/>
  <c r="F28" i="9"/>
  <c r="F29" i="9"/>
  <c r="F30" i="9"/>
  <c r="F27" i="10"/>
  <c r="F28" i="10"/>
  <c r="F29" i="10"/>
  <c r="F30" i="10"/>
  <c r="F27" i="11"/>
  <c r="F28" i="11"/>
  <c r="F29" i="11"/>
  <c r="F30" i="11"/>
  <c r="F27" i="12"/>
  <c r="F28" i="12"/>
  <c r="F29" i="12"/>
  <c r="F30" i="12"/>
  <c r="F27" i="13"/>
  <c r="F28" i="13"/>
  <c r="F29" i="13"/>
  <c r="F30" i="13"/>
  <c r="F27" i="14"/>
  <c r="F28" i="14"/>
  <c r="F29" i="14"/>
  <c r="F30" i="14"/>
  <c r="F27" i="15"/>
  <c r="F28" i="15"/>
  <c r="F29" i="15"/>
  <c r="F30" i="15"/>
  <c r="F27" i="16"/>
  <c r="F28" i="16"/>
  <c r="F29" i="16"/>
  <c r="F30" i="16"/>
  <c r="F27" i="4"/>
  <c r="F28" i="4"/>
  <c r="F29" i="4"/>
  <c r="F30" i="4"/>
  <c r="F26" i="5"/>
  <c r="F26" i="6"/>
  <c r="F26" i="7"/>
  <c r="F26" i="8"/>
  <c r="F26" i="9"/>
  <c r="F26" i="10"/>
  <c r="F26" i="11"/>
  <c r="F26" i="12"/>
  <c r="F26" i="13"/>
  <c r="F26" i="14"/>
  <c r="F26" i="15"/>
  <c r="F26" i="16"/>
  <c r="F26" i="4"/>
  <c r="G27" i="5"/>
  <c r="H27" i="5"/>
  <c r="H31" i="5" s="1"/>
  <c r="I27" i="5"/>
  <c r="I31" i="5" s="1"/>
  <c r="G28" i="5"/>
  <c r="H28" i="5"/>
  <c r="I28" i="5"/>
  <c r="G29" i="5"/>
  <c r="H29" i="5"/>
  <c r="I29" i="5"/>
  <c r="G30" i="5"/>
  <c r="H30" i="5"/>
  <c r="I30" i="5"/>
  <c r="G27" i="6"/>
  <c r="H27" i="6"/>
  <c r="I27" i="6"/>
  <c r="G28" i="6"/>
  <c r="H28" i="6"/>
  <c r="I28" i="6"/>
  <c r="G29" i="6"/>
  <c r="H29" i="6"/>
  <c r="I29" i="6"/>
  <c r="G30" i="6"/>
  <c r="H30" i="6"/>
  <c r="I30" i="6"/>
  <c r="G27" i="7"/>
  <c r="H27" i="7"/>
  <c r="H31" i="7" s="1"/>
  <c r="I27" i="7"/>
  <c r="I31" i="7" s="1"/>
  <c r="G28" i="7"/>
  <c r="H28" i="7"/>
  <c r="I28" i="7"/>
  <c r="G29" i="7"/>
  <c r="G31" i="7" s="1"/>
  <c r="H29" i="7"/>
  <c r="I29" i="7"/>
  <c r="G30" i="7"/>
  <c r="H30" i="7"/>
  <c r="I30" i="7"/>
  <c r="G27" i="8"/>
  <c r="H27" i="8"/>
  <c r="I27" i="8"/>
  <c r="G28" i="8"/>
  <c r="H28" i="8"/>
  <c r="I28" i="8"/>
  <c r="G29" i="8"/>
  <c r="G31" i="8" s="1"/>
  <c r="H29" i="8"/>
  <c r="I29" i="8"/>
  <c r="G30" i="8"/>
  <c r="H30" i="8"/>
  <c r="I30" i="8"/>
  <c r="G27" i="9"/>
  <c r="H27" i="9"/>
  <c r="H31" i="9" s="1"/>
  <c r="I27" i="9"/>
  <c r="G28" i="9"/>
  <c r="H28" i="9"/>
  <c r="I28" i="9"/>
  <c r="G29" i="9"/>
  <c r="H29" i="9"/>
  <c r="I29" i="9"/>
  <c r="G30" i="9"/>
  <c r="H30" i="9"/>
  <c r="I30" i="9"/>
  <c r="G27" i="10"/>
  <c r="H27" i="10"/>
  <c r="I27" i="10"/>
  <c r="G28" i="10"/>
  <c r="H28" i="10"/>
  <c r="I28" i="10"/>
  <c r="G29" i="10"/>
  <c r="H29" i="10"/>
  <c r="I29" i="10"/>
  <c r="G30" i="10"/>
  <c r="H30" i="10"/>
  <c r="I30" i="10"/>
  <c r="G27" i="11"/>
  <c r="H27" i="11"/>
  <c r="H31" i="11" s="1"/>
  <c r="I27" i="11"/>
  <c r="I31" i="11" s="1"/>
  <c r="G28" i="11"/>
  <c r="H28" i="11"/>
  <c r="I28" i="11"/>
  <c r="G29" i="11"/>
  <c r="G31" i="11" s="1"/>
  <c r="H29" i="11"/>
  <c r="I29" i="11"/>
  <c r="G30" i="11"/>
  <c r="H30" i="11"/>
  <c r="I30" i="11"/>
  <c r="G27" i="12"/>
  <c r="H27" i="12"/>
  <c r="I27" i="12"/>
  <c r="G28" i="12"/>
  <c r="H28" i="12"/>
  <c r="I28" i="12"/>
  <c r="G29" i="12"/>
  <c r="G31" i="12" s="1"/>
  <c r="H29" i="12"/>
  <c r="I29" i="12"/>
  <c r="G30" i="12"/>
  <c r="H30" i="12"/>
  <c r="I30" i="12"/>
  <c r="G27" i="13"/>
  <c r="H27" i="13"/>
  <c r="H31" i="13" s="1"/>
  <c r="I27" i="13"/>
  <c r="G28" i="13"/>
  <c r="H28" i="13"/>
  <c r="I28" i="13"/>
  <c r="G29" i="13"/>
  <c r="H29" i="13"/>
  <c r="I29" i="13"/>
  <c r="G30" i="13"/>
  <c r="H30" i="13"/>
  <c r="I30" i="13"/>
  <c r="G27" i="14"/>
  <c r="H27" i="14"/>
  <c r="I27" i="14"/>
  <c r="G28" i="14"/>
  <c r="H28" i="14"/>
  <c r="I28" i="14"/>
  <c r="G29" i="14"/>
  <c r="H29" i="14"/>
  <c r="I29" i="14"/>
  <c r="G30" i="14"/>
  <c r="H30" i="14"/>
  <c r="I30" i="14"/>
  <c r="G27" i="15"/>
  <c r="H27" i="15"/>
  <c r="H31" i="15" s="1"/>
  <c r="I27" i="15"/>
  <c r="G28" i="15"/>
  <c r="H28" i="15"/>
  <c r="I28" i="15"/>
  <c r="G29" i="15"/>
  <c r="H29" i="15"/>
  <c r="I29" i="15"/>
  <c r="G30" i="15"/>
  <c r="H30" i="15"/>
  <c r="I30" i="15"/>
  <c r="G27" i="16"/>
  <c r="H27" i="16"/>
  <c r="I27" i="16"/>
  <c r="G28" i="16"/>
  <c r="H28" i="16"/>
  <c r="I28" i="16"/>
  <c r="G29" i="16"/>
  <c r="G31" i="16" s="1"/>
  <c r="H29" i="16"/>
  <c r="I29" i="16"/>
  <c r="G30" i="16"/>
  <c r="H30" i="16"/>
  <c r="I30" i="16"/>
  <c r="G27" i="4"/>
  <c r="H27" i="4"/>
  <c r="H31" i="4" s="1"/>
  <c r="I27" i="4"/>
  <c r="I31" i="4" s="1"/>
  <c r="G28" i="4"/>
  <c r="H28" i="4"/>
  <c r="I28" i="4"/>
  <c r="G29" i="4"/>
  <c r="H29" i="4"/>
  <c r="I29" i="4"/>
  <c r="G30" i="4"/>
  <c r="H30" i="4"/>
  <c r="I30" i="4"/>
  <c r="H26" i="5"/>
  <c r="I26" i="5"/>
  <c r="H26" i="6"/>
  <c r="H31" i="6" s="1"/>
  <c r="I26" i="6"/>
  <c r="I31" i="6" s="1"/>
  <c r="H26" i="7"/>
  <c r="I26" i="7"/>
  <c r="H26" i="8"/>
  <c r="H31" i="8" s="1"/>
  <c r="I26" i="8"/>
  <c r="I31" i="8" s="1"/>
  <c r="H26" i="9"/>
  <c r="I26" i="9"/>
  <c r="H26" i="10"/>
  <c r="H31" i="10" s="1"/>
  <c r="I26" i="10"/>
  <c r="I31" i="10" s="1"/>
  <c r="H26" i="11"/>
  <c r="I26" i="11"/>
  <c r="H26" i="12"/>
  <c r="H31" i="12" s="1"/>
  <c r="I26" i="12"/>
  <c r="I31" i="12" s="1"/>
  <c r="H26" i="13"/>
  <c r="I26" i="13"/>
  <c r="H26" i="14"/>
  <c r="H31" i="14" s="1"/>
  <c r="I26" i="14"/>
  <c r="I31" i="14" s="1"/>
  <c r="H26" i="15"/>
  <c r="I26" i="15"/>
  <c r="H26" i="16"/>
  <c r="H31" i="16" s="1"/>
  <c r="I26" i="16"/>
  <c r="I31" i="16" s="1"/>
  <c r="H26" i="4"/>
  <c r="I26" i="4"/>
  <c r="G26" i="5"/>
  <c r="G31" i="5" s="1"/>
  <c r="G26" i="6"/>
  <c r="G31" i="6" s="1"/>
  <c r="G26" i="7"/>
  <c r="G26" i="8"/>
  <c r="G26" i="9"/>
  <c r="G26" i="10"/>
  <c r="G31" i="10" s="1"/>
  <c r="G26" i="11"/>
  <c r="G26" i="12"/>
  <c r="G26" i="13"/>
  <c r="G26" i="14"/>
  <c r="G31" i="14" s="1"/>
  <c r="G26" i="15"/>
  <c r="G26" i="16"/>
  <c r="G26" i="4"/>
  <c r="G31" i="4" s="1"/>
  <c r="B4" i="16"/>
  <c r="C4" i="16"/>
  <c r="D4" i="16"/>
  <c r="B5" i="16"/>
  <c r="C5" i="16"/>
  <c r="D5" i="16"/>
  <c r="B6" i="16"/>
  <c r="C6" i="16"/>
  <c r="D6" i="16"/>
  <c r="B7" i="16"/>
  <c r="C7" i="16"/>
  <c r="D7" i="16"/>
  <c r="B8" i="16"/>
  <c r="C8" i="16"/>
  <c r="D8" i="16"/>
  <c r="B9" i="16"/>
  <c r="C9" i="16"/>
  <c r="D9" i="16"/>
  <c r="B10" i="16"/>
  <c r="C10" i="16"/>
  <c r="D10" i="16"/>
  <c r="B11" i="16"/>
  <c r="C11" i="16"/>
  <c r="D11" i="16"/>
  <c r="B12" i="16"/>
  <c r="C12" i="16"/>
  <c r="D12" i="16"/>
  <c r="B13" i="16"/>
  <c r="C13" i="16"/>
  <c r="D13" i="16"/>
  <c r="B14" i="16"/>
  <c r="C14" i="16"/>
  <c r="D14" i="16"/>
  <c r="B15" i="16"/>
  <c r="C15" i="16"/>
  <c r="D15" i="16"/>
  <c r="B16" i="16"/>
  <c r="C16" i="16"/>
  <c r="D16" i="16"/>
  <c r="B17" i="16"/>
  <c r="G17" i="16" s="1"/>
  <c r="C17" i="16"/>
  <c r="H17" i="16" s="1"/>
  <c r="D17" i="16"/>
  <c r="I17" i="16" s="1"/>
  <c r="B18" i="16"/>
  <c r="C18" i="16"/>
  <c r="D18" i="16"/>
  <c r="E18" i="16" s="1"/>
  <c r="E19" i="16" s="1"/>
  <c r="B19" i="16"/>
  <c r="C19" i="16"/>
  <c r="D19" i="16"/>
  <c r="C3" i="16"/>
  <c r="D3" i="16"/>
  <c r="B3" i="16"/>
  <c r="C106" i="1"/>
  <c r="D106" i="1"/>
  <c r="E106" i="1"/>
  <c r="F106" i="1"/>
  <c r="G106" i="1"/>
  <c r="H106" i="1"/>
  <c r="I106" i="1"/>
  <c r="J106" i="1"/>
  <c r="K106" i="1"/>
  <c r="L106" i="1"/>
  <c r="M106" i="1"/>
  <c r="N106" i="1"/>
  <c r="C106" i="2"/>
  <c r="D106" i="2"/>
  <c r="E106" i="2"/>
  <c r="F106" i="2"/>
  <c r="G106" i="2"/>
  <c r="H106" i="2"/>
  <c r="I106" i="2"/>
  <c r="J106" i="2"/>
  <c r="K106" i="2"/>
  <c r="L106" i="2"/>
  <c r="M106" i="2"/>
  <c r="N106" i="2"/>
  <c r="B106" i="1"/>
  <c r="B106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C112" i="1"/>
  <c r="D112" i="1"/>
  <c r="E112" i="1"/>
  <c r="F112" i="1"/>
  <c r="G112" i="1"/>
  <c r="H112" i="1"/>
  <c r="I112" i="1"/>
  <c r="J112" i="1"/>
  <c r="K112" i="1"/>
  <c r="L112" i="1"/>
  <c r="M112" i="1"/>
  <c r="N112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B112" i="2"/>
  <c r="B112" i="1"/>
  <c r="B114" i="2"/>
  <c r="B114" i="1"/>
  <c r="C110" i="2"/>
  <c r="D110" i="2"/>
  <c r="E110" i="2"/>
  <c r="F110" i="2"/>
  <c r="G110" i="2"/>
  <c r="H110" i="2"/>
  <c r="I110" i="2"/>
  <c r="J110" i="2"/>
  <c r="K110" i="2"/>
  <c r="L110" i="2"/>
  <c r="M110" i="2"/>
  <c r="N110" i="2"/>
  <c r="C110" i="1"/>
  <c r="D110" i="1"/>
  <c r="E110" i="1"/>
  <c r="F110" i="1"/>
  <c r="G110" i="1"/>
  <c r="H110" i="1"/>
  <c r="I110" i="1"/>
  <c r="J110" i="1"/>
  <c r="K110" i="1"/>
  <c r="L110" i="1"/>
  <c r="M110" i="1"/>
  <c r="N110" i="1"/>
  <c r="B110" i="2"/>
  <c r="B110" i="1"/>
  <c r="C111" i="2"/>
  <c r="D111" i="2"/>
  <c r="E111" i="2"/>
  <c r="F111" i="2"/>
  <c r="G111" i="2"/>
  <c r="H111" i="2"/>
  <c r="I111" i="2"/>
  <c r="J111" i="2"/>
  <c r="K111" i="2"/>
  <c r="L111" i="2"/>
  <c r="M111" i="2"/>
  <c r="N111" i="2"/>
  <c r="C111" i="1"/>
  <c r="D111" i="1"/>
  <c r="E111" i="1"/>
  <c r="F111" i="1"/>
  <c r="G111" i="1"/>
  <c r="H111" i="1"/>
  <c r="I111" i="1"/>
  <c r="J111" i="1"/>
  <c r="K111" i="1"/>
  <c r="L111" i="1"/>
  <c r="M111" i="1"/>
  <c r="N111" i="1"/>
  <c r="B111" i="2"/>
  <c r="B111" i="1"/>
  <c r="B105" i="3"/>
  <c r="B116" i="2" s="1"/>
  <c r="C105" i="3"/>
  <c r="C116" i="2" s="1"/>
  <c r="D105" i="3"/>
  <c r="D116" i="2" s="1"/>
  <c r="E105" i="3"/>
  <c r="E116" i="2" s="1"/>
  <c r="F105" i="3"/>
  <c r="F116" i="2" s="1"/>
  <c r="G105" i="3"/>
  <c r="G116" i="2" s="1"/>
  <c r="H105" i="3"/>
  <c r="H116" i="2" s="1"/>
  <c r="I105" i="3"/>
  <c r="I116" i="2" s="1"/>
  <c r="J105" i="3"/>
  <c r="J119" i="3" s="1"/>
  <c r="K105" i="3"/>
  <c r="K116" i="2" s="1"/>
  <c r="L105" i="3"/>
  <c r="L116" i="2" s="1"/>
  <c r="M105" i="3"/>
  <c r="M116" i="2" s="1"/>
  <c r="N105" i="3"/>
  <c r="N116" i="1" s="1"/>
  <c r="B5" i="3"/>
  <c r="C5" i="3"/>
  <c r="D5" i="3"/>
  <c r="E5" i="3"/>
  <c r="F5" i="3"/>
  <c r="G5" i="3"/>
  <c r="H5" i="3"/>
  <c r="I5" i="3"/>
  <c r="J5" i="3"/>
  <c r="K5" i="3"/>
  <c r="L5" i="3"/>
  <c r="M5" i="3"/>
  <c r="N5" i="3"/>
  <c r="B6" i="3"/>
  <c r="C6" i="3"/>
  <c r="D6" i="3"/>
  <c r="E6" i="3"/>
  <c r="F6" i="3"/>
  <c r="G6" i="3"/>
  <c r="H6" i="3"/>
  <c r="I6" i="3"/>
  <c r="J6" i="3"/>
  <c r="K6" i="3"/>
  <c r="L6" i="3"/>
  <c r="M6" i="3"/>
  <c r="N6" i="3"/>
  <c r="B7" i="3"/>
  <c r="C7" i="3"/>
  <c r="D7" i="3"/>
  <c r="E7" i="3"/>
  <c r="F7" i="3"/>
  <c r="G7" i="3"/>
  <c r="H7" i="3"/>
  <c r="I7" i="3"/>
  <c r="J7" i="3"/>
  <c r="K7" i="3"/>
  <c r="L7" i="3"/>
  <c r="M7" i="3"/>
  <c r="N7" i="3"/>
  <c r="B8" i="3"/>
  <c r="C8" i="3"/>
  <c r="D8" i="3"/>
  <c r="E8" i="3"/>
  <c r="F8" i="3"/>
  <c r="G8" i="3"/>
  <c r="H8" i="3"/>
  <c r="I8" i="3"/>
  <c r="J8" i="3"/>
  <c r="K8" i="3"/>
  <c r="L8" i="3"/>
  <c r="M8" i="3"/>
  <c r="N8" i="3"/>
  <c r="B9" i="3"/>
  <c r="C9" i="3"/>
  <c r="D9" i="3"/>
  <c r="E9" i="3"/>
  <c r="F9" i="3"/>
  <c r="G9" i="3"/>
  <c r="H9" i="3"/>
  <c r="I9" i="3"/>
  <c r="J9" i="3"/>
  <c r="K9" i="3"/>
  <c r="L9" i="3"/>
  <c r="M9" i="3"/>
  <c r="N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B80" i="3"/>
  <c r="C80" i="3"/>
  <c r="D80" i="3"/>
  <c r="E80" i="3"/>
  <c r="F80" i="3"/>
  <c r="G80" i="3"/>
  <c r="H80" i="3"/>
  <c r="I80" i="3"/>
  <c r="J80" i="3"/>
  <c r="K80" i="3"/>
  <c r="L80" i="3"/>
  <c r="M80" i="3"/>
  <c r="N80" i="3"/>
  <c r="B81" i="3"/>
  <c r="C81" i="3"/>
  <c r="D81" i="3"/>
  <c r="E81" i="3"/>
  <c r="F81" i="3"/>
  <c r="G81" i="3"/>
  <c r="H81" i="3"/>
  <c r="I81" i="3"/>
  <c r="J81" i="3"/>
  <c r="K81" i="3"/>
  <c r="L81" i="3"/>
  <c r="M81" i="3"/>
  <c r="N81" i="3"/>
  <c r="B82" i="3"/>
  <c r="C82" i="3"/>
  <c r="D82" i="3"/>
  <c r="E82" i="3"/>
  <c r="F82" i="3"/>
  <c r="G82" i="3"/>
  <c r="H82" i="3"/>
  <c r="I82" i="3"/>
  <c r="J82" i="3"/>
  <c r="K82" i="3"/>
  <c r="L82" i="3"/>
  <c r="M82" i="3"/>
  <c r="N82" i="3"/>
  <c r="B83" i="3"/>
  <c r="C83" i="3"/>
  <c r="D83" i="3"/>
  <c r="E83" i="3"/>
  <c r="F83" i="3"/>
  <c r="G83" i="3"/>
  <c r="H83" i="3"/>
  <c r="I83" i="3"/>
  <c r="J83" i="3"/>
  <c r="K83" i="3"/>
  <c r="L83" i="3"/>
  <c r="M83" i="3"/>
  <c r="N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B85" i="3"/>
  <c r="C85" i="3"/>
  <c r="D85" i="3"/>
  <c r="E85" i="3"/>
  <c r="F85" i="3"/>
  <c r="G85" i="3"/>
  <c r="H85" i="3"/>
  <c r="I85" i="3"/>
  <c r="J85" i="3"/>
  <c r="K85" i="3"/>
  <c r="L85" i="3"/>
  <c r="M85" i="3"/>
  <c r="N85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B87" i="3"/>
  <c r="C87" i="3"/>
  <c r="D87" i="3"/>
  <c r="E87" i="3"/>
  <c r="F87" i="3"/>
  <c r="G87" i="3"/>
  <c r="H87" i="3"/>
  <c r="I87" i="3"/>
  <c r="J87" i="3"/>
  <c r="K87" i="3"/>
  <c r="L87" i="3"/>
  <c r="M87" i="3"/>
  <c r="N87" i="3"/>
  <c r="B88" i="3"/>
  <c r="C88" i="3"/>
  <c r="D88" i="3"/>
  <c r="E88" i="3"/>
  <c r="F88" i="3"/>
  <c r="G88" i="3"/>
  <c r="H88" i="3"/>
  <c r="I88" i="3"/>
  <c r="J88" i="3"/>
  <c r="K88" i="3"/>
  <c r="L88" i="3"/>
  <c r="M88" i="3"/>
  <c r="N88" i="3"/>
  <c r="B89" i="3"/>
  <c r="C89" i="3"/>
  <c r="D89" i="3"/>
  <c r="E89" i="3"/>
  <c r="F89" i="3"/>
  <c r="G89" i="3"/>
  <c r="H89" i="3"/>
  <c r="I89" i="3"/>
  <c r="J89" i="3"/>
  <c r="K89" i="3"/>
  <c r="L89" i="3"/>
  <c r="M89" i="3"/>
  <c r="N89" i="3"/>
  <c r="B90" i="3"/>
  <c r="C90" i="3"/>
  <c r="D90" i="3"/>
  <c r="E90" i="3"/>
  <c r="F90" i="3"/>
  <c r="G90" i="3"/>
  <c r="H90" i="3"/>
  <c r="I90" i="3"/>
  <c r="J90" i="3"/>
  <c r="K90" i="3"/>
  <c r="L90" i="3"/>
  <c r="M90" i="3"/>
  <c r="N90" i="3"/>
  <c r="B91" i="3"/>
  <c r="C91" i="3"/>
  <c r="D91" i="3"/>
  <c r="E91" i="3"/>
  <c r="F91" i="3"/>
  <c r="G91" i="3"/>
  <c r="H91" i="3"/>
  <c r="I91" i="3"/>
  <c r="J91" i="3"/>
  <c r="K91" i="3"/>
  <c r="L91" i="3"/>
  <c r="M91" i="3"/>
  <c r="N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C4" i="3"/>
  <c r="D4" i="3"/>
  <c r="D113" i="3" s="1"/>
  <c r="E4" i="3"/>
  <c r="E113" i="3" s="1"/>
  <c r="F4" i="3"/>
  <c r="G4" i="3"/>
  <c r="H4" i="3"/>
  <c r="H113" i="3" s="1"/>
  <c r="I4" i="3"/>
  <c r="I113" i="3" s="1"/>
  <c r="J4" i="3"/>
  <c r="K4" i="3"/>
  <c r="L4" i="3"/>
  <c r="L113" i="3" s="1"/>
  <c r="M4" i="3"/>
  <c r="M113" i="3" s="1"/>
  <c r="N4" i="3"/>
  <c r="B4" i="3"/>
  <c r="G31" i="15" l="1"/>
  <c r="I31" i="15"/>
  <c r="G31" i="13"/>
  <c r="I31" i="13"/>
  <c r="G31" i="9"/>
  <c r="I31" i="9"/>
  <c r="J106" i="3"/>
  <c r="F106" i="3"/>
  <c r="B106" i="3"/>
  <c r="M106" i="3"/>
  <c r="I106" i="3"/>
  <c r="E106" i="3"/>
  <c r="N106" i="3"/>
  <c r="L106" i="3"/>
  <c r="H106" i="3"/>
  <c r="D106" i="3"/>
  <c r="K106" i="3"/>
  <c r="G106" i="3"/>
  <c r="C106" i="3"/>
  <c r="J116" i="1"/>
  <c r="F119" i="3"/>
  <c r="H115" i="3"/>
  <c r="N117" i="3"/>
  <c r="F117" i="3"/>
  <c r="M117" i="3"/>
  <c r="I117" i="3"/>
  <c r="E117" i="3"/>
  <c r="F116" i="1"/>
  <c r="N116" i="2"/>
  <c r="D115" i="3"/>
  <c r="J117" i="3"/>
  <c r="B114" i="3"/>
  <c r="C114" i="3"/>
  <c r="K115" i="3"/>
  <c r="G115" i="3"/>
  <c r="C115" i="3"/>
  <c r="N115" i="3"/>
  <c r="J115" i="3"/>
  <c r="F115" i="3"/>
  <c r="B115" i="3"/>
  <c r="B117" i="3"/>
  <c r="K117" i="3"/>
  <c r="G117" i="3"/>
  <c r="C117" i="3"/>
  <c r="L117" i="3"/>
  <c r="H117" i="3"/>
  <c r="D117" i="3"/>
  <c r="N119" i="3"/>
  <c r="J116" i="2"/>
  <c r="L115" i="3"/>
  <c r="K114" i="3"/>
  <c r="G114" i="3"/>
  <c r="M115" i="3"/>
  <c r="I115" i="3"/>
  <c r="E115" i="3"/>
  <c r="N114" i="3"/>
  <c r="J114" i="3"/>
  <c r="F114" i="3"/>
  <c r="B113" i="3"/>
  <c r="B116" i="1"/>
  <c r="M116" i="1"/>
  <c r="I116" i="1"/>
  <c r="E116" i="1"/>
  <c r="M119" i="3"/>
  <c r="I119" i="3"/>
  <c r="E119" i="3"/>
  <c r="M114" i="3"/>
  <c r="I114" i="3"/>
  <c r="E114" i="3"/>
  <c r="K113" i="3"/>
  <c r="G113" i="3"/>
  <c r="C113" i="3"/>
  <c r="B119" i="3"/>
  <c r="L116" i="1"/>
  <c r="H116" i="1"/>
  <c r="D116" i="1"/>
  <c r="L119" i="3"/>
  <c r="H119" i="3"/>
  <c r="D119" i="3"/>
  <c r="L114" i="3"/>
  <c r="H114" i="3"/>
  <c r="D114" i="3"/>
  <c r="N113" i="3"/>
  <c r="J113" i="3"/>
  <c r="F113" i="3"/>
  <c r="K116" i="1"/>
  <c r="G116" i="1"/>
  <c r="C116" i="1"/>
  <c r="K119" i="3"/>
  <c r="G119" i="3"/>
  <c r="C119" i="3"/>
</calcChain>
</file>

<file path=xl/sharedStrings.xml><?xml version="1.0" encoding="utf-8"?>
<sst xmlns="http://schemas.openxmlformats.org/spreadsheetml/2006/main" count="696" uniqueCount="100">
  <si>
    <t>Totale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</si>
  <si>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</si>
  <si>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</si>
  <si>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</si>
  <si>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</si>
  <si>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</si>
  <si>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</si>
  <si>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</si>
  <si>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</si>
  <si>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Pavia</t>
  </si>
  <si>
    <t>Sondrio</t>
  </si>
  <si>
    <t>Varese</t>
  </si>
  <si>
    <t>Fonte: elaborazioni ISMU su dati Istat</t>
  </si>
  <si>
    <t>Popolazione straniera maschile residente nelle province della Lombardia per età al 1° gennaio 2023</t>
  </si>
  <si>
    <t>Popolazione straniera femminile residente nelle province della Lombardia per età al 1° gennaio 2023</t>
  </si>
  <si>
    <t>Popolazione straniera totale residente nelle province della Lombardia per età al 1° gennaio 2023</t>
  </si>
  <si>
    <t>% 0-17</t>
  </si>
  <si>
    <t>% 65+</t>
  </si>
  <si>
    <t>% 15-64</t>
  </si>
  <si>
    <t>% M</t>
  </si>
  <si>
    <t>% 0 anni</t>
  </si>
  <si>
    <t>Monza-B.</t>
  </si>
  <si>
    <t>Sono 1.176.169 i residenti stranieri in Lombardia al 1° gennaio 2023, di cui quasi 597.633 femmine (il 50,8% del totale) e meno di 578.536 maschi (il 49,2%).</t>
  </si>
  <si>
    <t>Pop. tot. (compresi italiani)</t>
  </si>
  <si>
    <t>% stranieri</t>
  </si>
  <si>
    <t>Più del 40% vive in provincia di Milano (il 40,4%) e poi a seguire il 12,8% in provincia di Brescia e il 10,3% in quella di Bergamo, con all'ultimo posto la provincia di Sondrio (0,6%).</t>
  </si>
  <si>
    <t>Anche dal punto di vista relativo mediamente l'11,8% della popolazione residente in Lombardia è di cittadinanza straniera ma questo valore raggiunge il 14,7% in provincia di Milano ed al contrario è solo del 6,0% in quella di Sondrio.</t>
  </si>
  <si>
    <t>D'altra parte in provincia di Milano il fenomeno migratorio è più maturo, con la minor incidenza di neonati sul totale degli stranieri ivi residenti, mentre invece le quote maggiori si riscontrano nelle province di Cremona e Mantova.</t>
  </si>
  <si>
    <t>La più elevata incidenza di minorenni fra gli stranieri si nota invece nella provincia di Lodi, che ha anche la più bassa di ultrasessantacinquenni; e la più bassa in quella di Como, che ha invece la più alta quota di stranieri in età lavorativa.</t>
  </si>
  <si>
    <t>La provincia maggiormente carattrerizzata al femminile è quella di Varese, mentre quella maggiormente caratterizzata la maschile è quella di Lodi.</t>
  </si>
  <si>
    <t>Cittadini stranieri: popolazione residente per sesso e bilancio demografico al 31 dicembre 2022</t>
  </si>
  <si>
    <t>Cittadini stranieri: popolazione residente per sesso e bilancio demografico al 31 dicembre 2022 
Provincia: Bergamo</t>
  </si>
  <si>
    <t>Variabile</t>
  </si>
  <si>
    <t>Maschi</t>
  </si>
  <si>
    <t>Femmine</t>
  </si>
  <si>
    <t>Popolazione censita al 1° gennaio</t>
  </si>
  <si>
    <t>Nati vivi</t>
  </si>
  <si>
    <t>Morti</t>
  </si>
  <si>
    <t>Saldo naturale</t>
  </si>
  <si>
    <t>Immigrati da altro comune</t>
  </si>
  <si>
    <t>Emigrati per altro comune</t>
  </si>
  <si>
    <t>Saldo migratorio interno</t>
  </si>
  <si>
    <t>Immigrati dall'estero</t>
  </si>
  <si>
    <t>Emigrati per l'estero</t>
  </si>
  <si>
    <t>Saldo migratorio con l'estero</t>
  </si>
  <si>
    <t>Acquisizioni della cittadinanza italiana</t>
  </si>
  <si>
    <t>Unità in più/meno dovute a variazioni territoriali</t>
  </si>
  <si>
    <t>Aggiustamento statistico</t>
  </si>
  <si>
    <t>Saldo totale</t>
  </si>
  <si>
    <t>Popolazione censita al 31 dicembre</t>
  </si>
  <si>
    <t>Popolazione censita al 31 dicembre residente in famiglia</t>
  </si>
  <si>
    <t>Popolazione censita al 31 dicembre residente in convivenza</t>
  </si>
  <si>
    <t>Cittadini stranieri: popolazione residente per sesso e bilancio demografico al 31 dicembre 2022 
Provincia: Brescia</t>
  </si>
  <si>
    <t>Cittadini stranieri: popolazione residente per sesso e bilancio demografico al 31 dicembre 2022 
Provincia: Como</t>
  </si>
  <si>
    <t>Cittadini stranieri: popolazione residente per sesso e bilancio demografico al 31 dicembre 2022 
Provincia: Cremona</t>
  </si>
  <si>
    <t>Cittadini stranieri: popolazione residente per sesso e bilancio demografico al 31 dicembre 2022 
Provincia: Lecco</t>
  </si>
  <si>
    <t>Cittadini stranieri: popolazione residente per sesso e bilancio demografico al 31 dicembre 2022 
Provincia: Lodi</t>
  </si>
  <si>
    <t>Cittadini stranieri: popolazione residente per sesso e bilancio demografico al 31 dicembre 2022 
Provincia: Mantova</t>
  </si>
  <si>
    <t>Cittadini stranieri: popolazione residente per sesso e bilancio demografico al 31 dicembre 2022 
Provincia: Milano</t>
  </si>
  <si>
    <t>Cittadini stranieri: popolazione residente per sesso e bilancio demografico al 31 dicembre 2022 
Provincia: Monza e della Brianza</t>
  </si>
  <si>
    <t>Cittadini stranieri: popolazione residente per sesso e bilancio demografico al 31 dicembre 2022 
Provincia: Pavia</t>
  </si>
  <si>
    <t>Cittadini stranieri: popolazione residente per sesso e bilancio demografico al 31 dicembre 2022 
Provincia: Sondrio</t>
  </si>
  <si>
    <t>Cittadini stranieri: popolazione residente per sesso e bilancio demografico al 31 dicembre 2022 
Provincia: Varese</t>
  </si>
  <si>
    <t>Provincia: Bergamo - Tutti i Paesi</t>
  </si>
  <si>
    <t>Cittadinanza</t>
  </si>
  <si>
    <t>Marocco</t>
  </si>
  <si>
    <t>Romania</t>
  </si>
  <si>
    <t>Albania</t>
  </si>
  <si>
    <t>India</t>
  </si>
  <si>
    <t>Senegal</t>
  </si>
  <si>
    <t>Provincia: Brescia - Tutti i Paesi</t>
  </si>
  <si>
    <t>Pakistan</t>
  </si>
  <si>
    <t>Provincia: Como - Tutti i Paesi</t>
  </si>
  <si>
    <t>Ucraina</t>
  </si>
  <si>
    <t>Provincia: Cremona - Tutti i Paesi</t>
  </si>
  <si>
    <t>Egitto</t>
  </si>
  <si>
    <t>Provincia: Lecco - Tutti i Paesi</t>
  </si>
  <si>
    <t>Provincia: Mantova - Tutti i Paesi</t>
  </si>
  <si>
    <t>Cinese, Repubblica Popolare</t>
  </si>
  <si>
    <t>Provincia: Milano - Tutti i Paesi</t>
  </si>
  <si>
    <t>Filippine</t>
  </si>
  <si>
    <t>Perù</t>
  </si>
  <si>
    <t>Provincia: Monza e della Brianza - Tutti i Paesi</t>
  </si>
  <si>
    <t>Provincia: Sondrio - Tutti i Paesi</t>
  </si>
  <si>
    <t>Moldova</t>
  </si>
  <si>
    <t>Regione: Lombardia - Tutti i Paesi</t>
  </si>
  <si>
    <t>%M</t>
  </si>
  <si>
    <t>%F</t>
  </si>
  <si>
    <t>%T</t>
  </si>
  <si>
    <t>Altri Paesi</t>
  </si>
  <si>
    <t>M</t>
  </si>
  <si>
    <t>F</t>
  </si>
  <si>
    <t>T</t>
  </si>
  <si>
    <t>%</t>
  </si>
  <si>
    <t>&lt;-- Aumento % annuo</t>
  </si>
  <si>
    <t>&lt;-- Acquisiti alla cittadinanza annui ogni 1.000 residenti stranieri</t>
  </si>
  <si>
    <t>Provincia: Lodi - Tutti i Paesi</t>
  </si>
  <si>
    <t>Provincia: Pavia - Tutti i Paesi</t>
  </si>
  <si>
    <t>Provincia: Varese - Tutti i Paesi</t>
  </si>
  <si>
    <t>Nei fogli di lavoro seguenti si riportano i dati di dettaglio e approfondimento sulle singole province e anche in generale sulla Lombardia per quanto riguarda l'ultimo bilancio demografico disponibile (relativo all'anno 2022) e le principali 5 cittadinanze residenti al 1° gennaio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</si>
</sst>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.0"/>
    <numFmt numFmtId="180" formatCode="0.0"/>
  </numFmts>
  <fonts count="11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11111"/>
      </bottom>
      <diagonal/>
    </border>
    <border>
      <left/>
      <right/>
      <top style="medium">
        <color rgb="FF11111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2" fillId="0" borderId="0" xfId="1" applyFont="1" applyFill="1" applyBorder="1"/>
    <xf numFmtId="0" fontId="2" fillId="0" borderId="0" xfId="2" applyFont="1" applyFill="1" applyBorder="1"/>
    <xf numFmtId="1" fontId="2" fillId="0" borderId="0" xfId="0" applyNumberFormat="1" applyFont="1" applyFill="1" applyBorder="1"/>
    <xf numFmtId="0" fontId="2" fillId="0" borderId="0" xfId="0" applyFont="1" applyFill="1" applyBorder="1"/>
    <xf numFmtId="1" fontId="2" fillId="0" borderId="0" xfId="1" applyNumberFormat="1" applyFont="1" applyFill="1" applyBorder="1" applyAlignment="1">
      <alignment horizontal="left" wrapText="1"/>
    </xf>
    <xf numFmtId="1" fontId="2" fillId="0" borderId="0" xfId="1" applyNumberFormat="1" applyFont="1" applyFill="1" applyBorder="1" applyAlignment="1">
      <alignment horizontal="left" vertical="top"/>
    </xf>
    <xf numFmtId="3" fontId="2" fillId="0" borderId="0" xfId="1" applyNumberFormat="1" applyFont="1" applyFill="1" applyBorder="1" applyAlignment="1">
      <alignment horizontal="right" vertical="top"/>
    </xf>
    <xf numFmtId="1" fontId="2" fillId="0" borderId="0" xfId="2" applyNumberFormat="1" applyFont="1" applyFill="1" applyBorder="1" applyAlignment="1">
      <alignment horizontal="left" wrapText="1"/>
    </xf>
    <xf numFmtId="1" fontId="2" fillId="0" borderId="0" xfId="2" applyNumberFormat="1" applyFont="1" applyFill="1" applyBorder="1" applyAlignment="1">
      <alignment horizontal="left" vertical="top"/>
    </xf>
    <xf numFmtId="3" fontId="2" fillId="0" borderId="0" xfId="2" applyNumberFormat="1" applyFont="1" applyFill="1" applyBorder="1" applyAlignment="1">
      <alignment horizontal="right"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wrapText="1"/>
    </xf>
    <xf numFmtId="3" fontId="2" fillId="0" borderId="0" xfId="2" applyNumberFormat="1" applyFont="1" applyFill="1" applyBorder="1" applyAlignment="1">
      <alignment horizontal="right" wrapText="1"/>
    </xf>
    <xf numFmtId="1" fontId="3" fillId="0" borderId="0" xfId="0" applyNumberFormat="1" applyFont="1" applyFill="1" applyBorder="1"/>
    <xf numFmtId="1" fontId="4" fillId="0" borderId="0" xfId="0" applyNumberFormat="1" applyFont="1" applyFill="1" applyBorder="1"/>
    <xf numFmtId="3" fontId="4" fillId="0" borderId="0" xfId="1" applyNumberFormat="1" applyFont="1" applyFill="1" applyBorder="1" applyAlignment="1">
      <alignment horizontal="right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 wrapText="1"/>
    </xf>
    <xf numFmtId="169" fontId="4" fillId="2" borderId="0" xfId="0" applyNumberFormat="1" applyFont="1" applyFill="1" applyBorder="1" applyAlignment="1">
      <alignment horizontal="right"/>
    </xf>
    <xf numFmtId="169" fontId="4" fillId="3" borderId="0" xfId="0" applyNumberFormat="1" applyFont="1" applyFill="1" applyBorder="1" applyAlignment="1">
      <alignment horizontal="right"/>
    </xf>
    <xf numFmtId="169" fontId="4" fillId="4" borderId="0" xfId="0" applyNumberFormat="1" applyFont="1" applyFill="1" applyBorder="1" applyAlignment="1">
      <alignment horizontal="right"/>
    </xf>
    <xf numFmtId="169" fontId="4" fillId="5" borderId="0" xfId="0" applyNumberFormat="1" applyFont="1" applyFill="1" applyBorder="1" applyAlignment="1">
      <alignment horizontal="right"/>
    </xf>
    <xf numFmtId="169" fontId="4" fillId="6" borderId="0" xfId="0" applyNumberFormat="1" applyFont="1" applyFill="1" applyBorder="1" applyAlignment="1">
      <alignment horizontal="right"/>
    </xf>
    <xf numFmtId="169" fontId="4" fillId="7" borderId="0" xfId="0" applyNumberFormat="1" applyFont="1" applyFill="1" applyBorder="1" applyAlignment="1">
      <alignment horizontal="right"/>
    </xf>
    <xf numFmtId="169" fontId="4" fillId="0" borderId="0" xfId="2" applyNumberFormat="1" applyFont="1" applyFill="1" applyBorder="1" applyAlignment="1">
      <alignment horizontal="right" vertical="top"/>
    </xf>
    <xf numFmtId="169" fontId="4" fillId="0" borderId="0" xfId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center" wrapText="1" indent="2"/>
    </xf>
    <xf numFmtId="0" fontId="8" fillId="8" borderId="0" xfId="0" applyFont="1" applyFill="1" applyAlignment="1">
      <alignment horizontal="left" vertical="center" wrapText="1" indent="1"/>
    </xf>
    <xf numFmtId="3" fontId="8" fillId="8" borderId="2" xfId="0" applyNumberFormat="1" applyFont="1" applyFill="1" applyBorder="1" applyAlignment="1">
      <alignment horizontal="right" vertical="center" wrapText="1" indent="1"/>
    </xf>
    <xf numFmtId="3" fontId="8" fillId="8" borderId="0" xfId="0" applyNumberFormat="1" applyFont="1" applyFill="1" applyAlignment="1">
      <alignment horizontal="right" vertical="center" wrapText="1" indent="1"/>
    </xf>
    <xf numFmtId="3" fontId="8" fillId="8" borderId="0" xfId="0" applyNumberFormat="1" applyFont="1" applyFill="1" applyAlignment="1">
      <alignment horizontal="right" vertical="center" wrapText="1" indent="1"/>
    </xf>
    <xf numFmtId="0" fontId="8" fillId="8" borderId="0" xfId="0" applyFont="1" applyFill="1" applyAlignment="1">
      <alignment horizontal="right" vertical="center" wrapText="1" indent="1"/>
    </xf>
    <xf numFmtId="0" fontId="2" fillId="0" borderId="0" xfId="3" applyFont="1" applyAlignment="1">
      <alignment horizontal="left"/>
    </xf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2" fillId="0" borderId="0" xfId="3" applyFont="1"/>
    <xf numFmtId="3" fontId="2" fillId="0" borderId="0" xfId="3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0" xfId="3" applyFont="1" applyAlignment="1">
      <alignment horizontal="left"/>
    </xf>
    <xf numFmtId="3" fontId="8" fillId="8" borderId="0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horizontal="right"/>
    </xf>
    <xf numFmtId="180" fontId="6" fillId="0" borderId="0" xfId="0" applyNumberFormat="1" applyFont="1" applyAlignment="1">
      <alignment horizontal="right"/>
    </xf>
    <xf numFmtId="169" fontId="4" fillId="0" borderId="0" xfId="3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right"/>
    </xf>
    <xf numFmtId="1" fontId="10" fillId="0" borderId="0" xfId="0" applyNumberFormat="1" applyFont="1" applyFill="1" applyBorder="1"/>
  </cellXfs>
  <cellStyles count="4">
    <cellStyle name="Normale" xfId="0" builtinId="0"/>
    <cellStyle name="Normale 2" xfId="3" xr:uid="{C35B8781-663C-4374-90B8-461EE2A0B829}"/>
    <cellStyle name="Normale_Foglio1" xfId="1" xr:uid="{BFE44E45-9FF5-45A1-AD5D-CD217F802867}"/>
    <cellStyle name="Normale_Foglio2" xfId="2" xr:uid="{E6ED99E1-67BB-454D-8C65-62B0BE7DCB1B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4100" name="Control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C67BC751-6642-8ED6-105C-2353088B44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3313" name="Control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98E6AA0-73B1-1923-3D32-4FDF7E5491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4337" name="Control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43ED73D8-5A52-B578-E17E-C0D6612718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5361" name="Control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8974175-F99E-14E4-675F-A9A0F91D15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6385" name="Control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308726CF-A551-65C0-DB16-4F28A1D6AC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E68181F5-BA53-BF42-5BA5-2D3B5EA0DE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2578459F-EC84-82FB-4A6D-ECA9D82C40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169048D3-4383-142A-5BB4-46B228BFC1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AF9F9F13-7569-1CB8-EBD5-BC16231B79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9217" name="Control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C8DB7F71-09A1-82AA-6E85-B0D9C72C7B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77AC6124-54DC-259B-5676-95EC0D3C9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1265" name="Control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67881196-9B00-3552-72DC-D35CE14D49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914400</xdr:colOff>
          <xdr:row>24</xdr:row>
          <xdr:rowOff>66675</xdr:rowOff>
        </xdr:to>
        <xdr:sp macro="" textlink="">
          <xdr:nvSpPr>
            <xdr:cNvPr id="12289" name="Control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C2F2BEFB-4DC6-86D8-53A0-0615C39D1B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1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45DE-B916-43C8-8AAC-FC895FF1F2F1}">
  <dimension ref="A1:O118"/>
  <sheetViews>
    <sheetView topLeftCell="A73" workbookViewId="0">
      <selection activeCell="A121" sqref="A121"/>
    </sheetView>
  </sheetViews>
  <sheetFormatPr defaultRowHeight="12" customHeight="1" x14ac:dyDescent="0.2"/>
  <cols>
    <col min="1" max="1" width="9.140625" style="3"/>
    <col min="2" max="14" width="9.140625" style="11"/>
    <col min="15" max="16384" width="9.140625" style="4"/>
  </cols>
  <sheetData>
    <row r="1" spans="1:15" ht="12" customHeight="1" x14ac:dyDescent="0.2">
      <c r="A1" s="14" t="s">
        <v>13</v>
      </c>
    </row>
    <row r="3" spans="1:15" ht="12" customHeight="1" x14ac:dyDescent="0.2">
      <c r="A3" s="5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21</v>
      </c>
      <c r="K3" s="12" t="s">
        <v>9</v>
      </c>
      <c r="L3" s="12" t="s">
        <v>10</v>
      </c>
      <c r="M3" s="12" t="s">
        <v>11</v>
      </c>
      <c r="N3" s="12" t="s">
        <v>0</v>
      </c>
      <c r="O3" s="1"/>
    </row>
    <row r="4" spans="1:15" ht="12" customHeight="1" x14ac:dyDescent="0.2">
      <c r="A4" s="6">
        <v>0</v>
      </c>
      <c r="B4" s="7">
        <v>753</v>
      </c>
      <c r="C4" s="7">
        <v>1016</v>
      </c>
      <c r="D4" s="7">
        <v>255</v>
      </c>
      <c r="E4" s="7">
        <v>318</v>
      </c>
      <c r="F4" s="7">
        <v>145</v>
      </c>
      <c r="G4" s="7">
        <v>199</v>
      </c>
      <c r="H4" s="7">
        <v>403</v>
      </c>
      <c r="I4" s="7">
        <v>2459</v>
      </c>
      <c r="J4" s="7">
        <v>487</v>
      </c>
      <c r="K4" s="7">
        <v>382</v>
      </c>
      <c r="L4" s="7">
        <v>63</v>
      </c>
      <c r="M4" s="7">
        <v>421</v>
      </c>
      <c r="N4" s="7">
        <v>6901</v>
      </c>
      <c r="O4" s="1"/>
    </row>
    <row r="5" spans="1:15" ht="12" customHeight="1" x14ac:dyDescent="0.2">
      <c r="A5" s="6">
        <v>1</v>
      </c>
      <c r="B5" s="7">
        <v>731</v>
      </c>
      <c r="C5" s="7">
        <v>912</v>
      </c>
      <c r="D5" s="7">
        <v>216</v>
      </c>
      <c r="E5" s="7">
        <v>322</v>
      </c>
      <c r="F5" s="7">
        <v>139</v>
      </c>
      <c r="G5" s="7">
        <v>201</v>
      </c>
      <c r="H5" s="7">
        <v>373</v>
      </c>
      <c r="I5" s="7">
        <v>2392</v>
      </c>
      <c r="J5" s="7">
        <v>473</v>
      </c>
      <c r="K5" s="7">
        <v>393</v>
      </c>
      <c r="L5" s="7">
        <v>82</v>
      </c>
      <c r="M5" s="7">
        <v>443</v>
      </c>
      <c r="N5" s="7">
        <v>6677</v>
      </c>
      <c r="O5" s="1"/>
    </row>
    <row r="6" spans="1:15" ht="12" customHeight="1" x14ac:dyDescent="0.2">
      <c r="A6" s="6">
        <v>2</v>
      </c>
      <c r="B6" s="7">
        <v>819</v>
      </c>
      <c r="C6" s="7">
        <v>1072</v>
      </c>
      <c r="D6" s="7">
        <v>269</v>
      </c>
      <c r="E6" s="7">
        <v>318</v>
      </c>
      <c r="F6" s="7">
        <v>170</v>
      </c>
      <c r="G6" s="7">
        <v>226</v>
      </c>
      <c r="H6" s="7">
        <v>404</v>
      </c>
      <c r="I6" s="7">
        <v>2712</v>
      </c>
      <c r="J6" s="7">
        <v>584</v>
      </c>
      <c r="K6" s="7">
        <v>443</v>
      </c>
      <c r="L6" s="7">
        <v>76</v>
      </c>
      <c r="M6" s="7">
        <v>430</v>
      </c>
      <c r="N6" s="7">
        <v>7523</v>
      </c>
      <c r="O6" s="1"/>
    </row>
    <row r="7" spans="1:15" ht="12" customHeight="1" x14ac:dyDescent="0.2">
      <c r="A7" s="6">
        <v>3</v>
      </c>
      <c r="B7" s="7">
        <v>888</v>
      </c>
      <c r="C7" s="7">
        <v>1059</v>
      </c>
      <c r="D7" s="7">
        <v>317</v>
      </c>
      <c r="E7" s="7">
        <v>331</v>
      </c>
      <c r="F7" s="7">
        <v>185</v>
      </c>
      <c r="G7" s="7">
        <v>252</v>
      </c>
      <c r="H7" s="7">
        <v>401</v>
      </c>
      <c r="I7" s="7">
        <v>2902</v>
      </c>
      <c r="J7" s="7">
        <v>566</v>
      </c>
      <c r="K7" s="7">
        <v>439</v>
      </c>
      <c r="L7" s="7">
        <v>65</v>
      </c>
      <c r="M7" s="7">
        <v>488</v>
      </c>
      <c r="N7" s="7">
        <v>7893</v>
      </c>
      <c r="O7" s="1"/>
    </row>
    <row r="8" spans="1:15" ht="12" customHeight="1" x14ac:dyDescent="0.2">
      <c r="A8" s="6">
        <v>4</v>
      </c>
      <c r="B8" s="7">
        <v>877</v>
      </c>
      <c r="C8" s="7">
        <v>1132</v>
      </c>
      <c r="D8" s="7">
        <v>273</v>
      </c>
      <c r="E8" s="7">
        <v>272</v>
      </c>
      <c r="F8" s="7">
        <v>197</v>
      </c>
      <c r="G8" s="7">
        <v>240</v>
      </c>
      <c r="H8" s="7">
        <v>393</v>
      </c>
      <c r="I8" s="7">
        <v>3019</v>
      </c>
      <c r="J8" s="7">
        <v>575</v>
      </c>
      <c r="K8" s="7">
        <v>488</v>
      </c>
      <c r="L8" s="7">
        <v>83</v>
      </c>
      <c r="M8" s="7">
        <v>480</v>
      </c>
      <c r="N8" s="7">
        <v>8029</v>
      </c>
      <c r="O8" s="1"/>
    </row>
    <row r="9" spans="1:15" ht="12" customHeight="1" x14ac:dyDescent="0.2">
      <c r="A9" s="6">
        <v>5</v>
      </c>
      <c r="B9" s="7">
        <v>971</v>
      </c>
      <c r="C9" s="7">
        <v>1135</v>
      </c>
      <c r="D9" s="7">
        <v>297</v>
      </c>
      <c r="E9" s="7">
        <v>368</v>
      </c>
      <c r="F9" s="7">
        <v>203</v>
      </c>
      <c r="G9" s="7">
        <v>237</v>
      </c>
      <c r="H9" s="7">
        <v>418</v>
      </c>
      <c r="I9" s="7">
        <v>3271</v>
      </c>
      <c r="J9" s="7">
        <v>555</v>
      </c>
      <c r="K9" s="7">
        <v>477</v>
      </c>
      <c r="L9" s="7">
        <v>71</v>
      </c>
      <c r="M9" s="7">
        <v>492</v>
      </c>
      <c r="N9" s="7">
        <v>8495</v>
      </c>
      <c r="O9" s="1"/>
    </row>
    <row r="10" spans="1:15" ht="12" customHeight="1" x14ac:dyDescent="0.2">
      <c r="A10" s="6">
        <v>6</v>
      </c>
      <c r="B10" s="7">
        <v>931</v>
      </c>
      <c r="C10" s="7">
        <v>1051</v>
      </c>
      <c r="D10" s="7">
        <v>277</v>
      </c>
      <c r="E10" s="7">
        <v>333</v>
      </c>
      <c r="F10" s="7">
        <v>173</v>
      </c>
      <c r="G10" s="7">
        <v>245</v>
      </c>
      <c r="H10" s="7">
        <v>417</v>
      </c>
      <c r="I10" s="7">
        <v>3301</v>
      </c>
      <c r="J10" s="7">
        <v>579</v>
      </c>
      <c r="K10" s="7">
        <v>497</v>
      </c>
      <c r="L10" s="7">
        <v>63</v>
      </c>
      <c r="M10" s="7">
        <v>470</v>
      </c>
      <c r="N10" s="7">
        <v>8337</v>
      </c>
      <c r="O10" s="1"/>
    </row>
    <row r="11" spans="1:15" ht="12" customHeight="1" x14ac:dyDescent="0.2">
      <c r="A11" s="6">
        <v>7</v>
      </c>
      <c r="B11" s="7">
        <v>941</v>
      </c>
      <c r="C11" s="7">
        <v>1069</v>
      </c>
      <c r="D11" s="7">
        <v>287</v>
      </c>
      <c r="E11" s="7">
        <v>331</v>
      </c>
      <c r="F11" s="7">
        <v>185</v>
      </c>
      <c r="G11" s="7">
        <v>227</v>
      </c>
      <c r="H11" s="7">
        <v>385</v>
      </c>
      <c r="I11" s="7">
        <v>3281</v>
      </c>
      <c r="J11" s="7">
        <v>612</v>
      </c>
      <c r="K11" s="7">
        <v>448</v>
      </c>
      <c r="L11" s="7">
        <v>75</v>
      </c>
      <c r="M11" s="7">
        <v>498</v>
      </c>
      <c r="N11" s="7">
        <v>8339</v>
      </c>
      <c r="O11" s="1"/>
    </row>
    <row r="12" spans="1:15" ht="12" customHeight="1" x14ac:dyDescent="0.2">
      <c r="A12" s="6">
        <v>8</v>
      </c>
      <c r="B12" s="7">
        <v>926</v>
      </c>
      <c r="C12" s="7">
        <v>1093</v>
      </c>
      <c r="D12" s="7">
        <v>315</v>
      </c>
      <c r="E12" s="7">
        <v>318</v>
      </c>
      <c r="F12" s="7">
        <v>152</v>
      </c>
      <c r="G12" s="7">
        <v>254</v>
      </c>
      <c r="H12" s="7">
        <v>383</v>
      </c>
      <c r="I12" s="7">
        <v>3328</v>
      </c>
      <c r="J12" s="7">
        <v>644</v>
      </c>
      <c r="K12" s="7">
        <v>458</v>
      </c>
      <c r="L12" s="7">
        <v>63</v>
      </c>
      <c r="M12" s="7">
        <v>541</v>
      </c>
      <c r="N12" s="7">
        <v>8475</v>
      </c>
      <c r="O12" s="1"/>
    </row>
    <row r="13" spans="1:15" ht="12" customHeight="1" x14ac:dyDescent="0.2">
      <c r="A13" s="6">
        <v>9</v>
      </c>
      <c r="B13" s="7">
        <v>949</v>
      </c>
      <c r="C13" s="7">
        <v>986</v>
      </c>
      <c r="D13" s="7">
        <v>288</v>
      </c>
      <c r="E13" s="7">
        <v>307</v>
      </c>
      <c r="F13" s="7">
        <v>172</v>
      </c>
      <c r="G13" s="7">
        <v>229</v>
      </c>
      <c r="H13" s="7">
        <v>367</v>
      </c>
      <c r="I13" s="7">
        <v>3156</v>
      </c>
      <c r="J13" s="7">
        <v>600</v>
      </c>
      <c r="K13" s="7">
        <v>420</v>
      </c>
      <c r="L13" s="7">
        <v>67</v>
      </c>
      <c r="M13" s="7">
        <v>515</v>
      </c>
      <c r="N13" s="7">
        <v>8056</v>
      </c>
      <c r="O13" s="1"/>
    </row>
    <row r="14" spans="1:15" ht="12" customHeight="1" x14ac:dyDescent="0.2">
      <c r="A14" s="6">
        <v>10</v>
      </c>
      <c r="B14" s="7">
        <v>919</v>
      </c>
      <c r="C14" s="7">
        <v>1029</v>
      </c>
      <c r="D14" s="7">
        <v>288</v>
      </c>
      <c r="E14" s="7">
        <v>272</v>
      </c>
      <c r="F14" s="7">
        <v>147</v>
      </c>
      <c r="G14" s="7">
        <v>227</v>
      </c>
      <c r="H14" s="7">
        <v>355</v>
      </c>
      <c r="I14" s="7">
        <v>3213</v>
      </c>
      <c r="J14" s="7">
        <v>551</v>
      </c>
      <c r="K14" s="7">
        <v>381</v>
      </c>
      <c r="L14" s="7">
        <v>65</v>
      </c>
      <c r="M14" s="7">
        <v>526</v>
      </c>
      <c r="N14" s="7">
        <v>7973</v>
      </c>
      <c r="O14" s="1"/>
    </row>
    <row r="15" spans="1:15" ht="12" customHeight="1" x14ac:dyDescent="0.2">
      <c r="A15" s="6">
        <v>11</v>
      </c>
      <c r="B15" s="7">
        <v>846</v>
      </c>
      <c r="C15" s="7">
        <v>971</v>
      </c>
      <c r="D15" s="7">
        <v>241</v>
      </c>
      <c r="E15" s="7">
        <v>266</v>
      </c>
      <c r="F15" s="7">
        <v>151</v>
      </c>
      <c r="G15" s="7">
        <v>216</v>
      </c>
      <c r="H15" s="7">
        <v>360</v>
      </c>
      <c r="I15" s="7">
        <v>2923</v>
      </c>
      <c r="J15" s="7">
        <v>536</v>
      </c>
      <c r="K15" s="7">
        <v>401</v>
      </c>
      <c r="L15" s="7">
        <v>53</v>
      </c>
      <c r="M15" s="7">
        <v>495</v>
      </c>
      <c r="N15" s="7">
        <v>7459</v>
      </c>
      <c r="O15" s="1"/>
    </row>
    <row r="16" spans="1:15" ht="12" customHeight="1" x14ac:dyDescent="0.2">
      <c r="A16" s="6">
        <v>12</v>
      </c>
      <c r="B16" s="7">
        <v>833</v>
      </c>
      <c r="C16" s="7">
        <v>1007</v>
      </c>
      <c r="D16" s="7">
        <v>249</v>
      </c>
      <c r="E16" s="7">
        <v>300</v>
      </c>
      <c r="F16" s="7">
        <v>168</v>
      </c>
      <c r="G16" s="7">
        <v>191</v>
      </c>
      <c r="H16" s="7">
        <v>340</v>
      </c>
      <c r="I16" s="7">
        <v>2897</v>
      </c>
      <c r="J16" s="7">
        <v>517</v>
      </c>
      <c r="K16" s="7">
        <v>400</v>
      </c>
      <c r="L16" s="7">
        <v>69</v>
      </c>
      <c r="M16" s="7">
        <v>421</v>
      </c>
      <c r="N16" s="7">
        <v>7392</v>
      </c>
      <c r="O16" s="1"/>
    </row>
    <row r="17" spans="1:15" ht="12" customHeight="1" x14ac:dyDescent="0.2">
      <c r="A17" s="6">
        <v>13</v>
      </c>
      <c r="B17" s="7">
        <v>820</v>
      </c>
      <c r="C17" s="7">
        <v>967</v>
      </c>
      <c r="D17" s="7">
        <v>270</v>
      </c>
      <c r="E17" s="7">
        <v>273</v>
      </c>
      <c r="F17" s="7">
        <v>152</v>
      </c>
      <c r="G17" s="7">
        <v>221</v>
      </c>
      <c r="H17" s="7">
        <v>323</v>
      </c>
      <c r="I17" s="7">
        <v>2821</v>
      </c>
      <c r="J17" s="7">
        <v>489</v>
      </c>
      <c r="K17" s="7">
        <v>447</v>
      </c>
      <c r="L17" s="7">
        <v>46</v>
      </c>
      <c r="M17" s="7">
        <v>441</v>
      </c>
      <c r="N17" s="7">
        <v>7270</v>
      </c>
      <c r="O17" s="1"/>
    </row>
    <row r="18" spans="1:15" ht="12" customHeight="1" x14ac:dyDescent="0.2">
      <c r="A18" s="6">
        <v>14</v>
      </c>
      <c r="B18" s="7">
        <v>747</v>
      </c>
      <c r="C18" s="7">
        <v>916</v>
      </c>
      <c r="D18" s="7">
        <v>250</v>
      </c>
      <c r="E18" s="7">
        <v>289</v>
      </c>
      <c r="F18" s="7">
        <v>161</v>
      </c>
      <c r="G18" s="7">
        <v>200</v>
      </c>
      <c r="H18" s="7">
        <v>336</v>
      </c>
      <c r="I18" s="7">
        <v>2805</v>
      </c>
      <c r="J18" s="7">
        <v>484</v>
      </c>
      <c r="K18" s="7">
        <v>380</v>
      </c>
      <c r="L18" s="7">
        <v>56</v>
      </c>
      <c r="M18" s="7">
        <v>438</v>
      </c>
      <c r="N18" s="7">
        <v>7062</v>
      </c>
      <c r="O18" s="1"/>
    </row>
    <row r="19" spans="1:15" ht="12" customHeight="1" x14ac:dyDescent="0.2">
      <c r="A19" s="6">
        <v>15</v>
      </c>
      <c r="B19" s="7">
        <v>724</v>
      </c>
      <c r="C19" s="7">
        <v>901</v>
      </c>
      <c r="D19" s="7">
        <v>234</v>
      </c>
      <c r="E19" s="7">
        <v>236</v>
      </c>
      <c r="F19" s="7">
        <v>151</v>
      </c>
      <c r="G19" s="7">
        <v>202</v>
      </c>
      <c r="H19" s="7">
        <v>284</v>
      </c>
      <c r="I19" s="7">
        <v>2683</v>
      </c>
      <c r="J19" s="7">
        <v>475</v>
      </c>
      <c r="K19" s="7">
        <v>369</v>
      </c>
      <c r="L19" s="7">
        <v>48</v>
      </c>
      <c r="M19" s="7">
        <v>392</v>
      </c>
      <c r="N19" s="7">
        <v>6699</v>
      </c>
      <c r="O19" s="1"/>
    </row>
    <row r="20" spans="1:15" ht="12" customHeight="1" x14ac:dyDescent="0.2">
      <c r="A20" s="6">
        <v>16</v>
      </c>
      <c r="B20" s="7">
        <v>745</v>
      </c>
      <c r="C20" s="7">
        <v>882</v>
      </c>
      <c r="D20" s="7">
        <v>249</v>
      </c>
      <c r="E20" s="7">
        <v>219</v>
      </c>
      <c r="F20" s="7">
        <v>137</v>
      </c>
      <c r="G20" s="7">
        <v>173</v>
      </c>
      <c r="H20" s="7">
        <v>300</v>
      </c>
      <c r="I20" s="7">
        <v>2791</v>
      </c>
      <c r="J20" s="7">
        <v>420</v>
      </c>
      <c r="K20" s="7">
        <v>399</v>
      </c>
      <c r="L20" s="7">
        <v>45</v>
      </c>
      <c r="M20" s="7">
        <v>425</v>
      </c>
      <c r="N20" s="7">
        <v>6785</v>
      </c>
      <c r="O20" s="1"/>
    </row>
    <row r="21" spans="1:15" ht="12" customHeight="1" x14ac:dyDescent="0.2">
      <c r="A21" s="6">
        <v>17</v>
      </c>
      <c r="B21" s="7">
        <v>688</v>
      </c>
      <c r="C21" s="7">
        <v>792</v>
      </c>
      <c r="D21" s="7">
        <v>204</v>
      </c>
      <c r="E21" s="7">
        <v>229</v>
      </c>
      <c r="F21" s="7">
        <v>129</v>
      </c>
      <c r="G21" s="7">
        <v>171</v>
      </c>
      <c r="H21" s="7">
        <v>270</v>
      </c>
      <c r="I21" s="7">
        <v>2537</v>
      </c>
      <c r="J21" s="7">
        <v>399</v>
      </c>
      <c r="K21" s="7">
        <v>344</v>
      </c>
      <c r="L21" s="7">
        <v>48</v>
      </c>
      <c r="M21" s="7">
        <v>411</v>
      </c>
      <c r="N21" s="7">
        <v>6222</v>
      </c>
      <c r="O21" s="1"/>
    </row>
    <row r="22" spans="1:15" ht="12" customHeight="1" x14ac:dyDescent="0.2">
      <c r="A22" s="6">
        <v>18</v>
      </c>
      <c r="B22" s="7">
        <v>569</v>
      </c>
      <c r="C22" s="7">
        <v>663</v>
      </c>
      <c r="D22" s="7">
        <v>187</v>
      </c>
      <c r="E22" s="7">
        <v>219</v>
      </c>
      <c r="F22" s="7">
        <v>105</v>
      </c>
      <c r="G22" s="7">
        <v>182</v>
      </c>
      <c r="H22" s="7">
        <v>262</v>
      </c>
      <c r="I22" s="7">
        <v>2597</v>
      </c>
      <c r="J22" s="7">
        <v>362</v>
      </c>
      <c r="K22" s="7">
        <v>339</v>
      </c>
      <c r="L22" s="7">
        <v>50</v>
      </c>
      <c r="M22" s="7">
        <v>363</v>
      </c>
      <c r="N22" s="7">
        <v>5898</v>
      </c>
      <c r="O22" s="1"/>
    </row>
    <row r="23" spans="1:15" ht="12" customHeight="1" x14ac:dyDescent="0.2">
      <c r="A23" s="6">
        <v>19</v>
      </c>
      <c r="B23" s="7">
        <v>525</v>
      </c>
      <c r="C23" s="7">
        <v>676</v>
      </c>
      <c r="D23" s="7">
        <v>201</v>
      </c>
      <c r="E23" s="7">
        <v>200</v>
      </c>
      <c r="F23" s="7">
        <v>128</v>
      </c>
      <c r="G23" s="7">
        <v>125</v>
      </c>
      <c r="H23" s="7">
        <v>242</v>
      </c>
      <c r="I23" s="7">
        <v>2153</v>
      </c>
      <c r="J23" s="7">
        <v>335</v>
      </c>
      <c r="K23" s="7">
        <v>274</v>
      </c>
      <c r="L23" s="7">
        <v>55</v>
      </c>
      <c r="M23" s="7">
        <v>309</v>
      </c>
      <c r="N23" s="7">
        <v>5223</v>
      </c>
      <c r="O23" s="1"/>
    </row>
    <row r="24" spans="1:15" ht="12" customHeight="1" x14ac:dyDescent="0.2">
      <c r="A24" s="6">
        <v>20</v>
      </c>
      <c r="B24" s="7">
        <v>596</v>
      </c>
      <c r="C24" s="7">
        <v>828</v>
      </c>
      <c r="D24" s="7">
        <v>211</v>
      </c>
      <c r="E24" s="7">
        <v>222</v>
      </c>
      <c r="F24" s="7">
        <v>151</v>
      </c>
      <c r="G24" s="7">
        <v>142</v>
      </c>
      <c r="H24" s="7">
        <v>265</v>
      </c>
      <c r="I24" s="7">
        <v>2403</v>
      </c>
      <c r="J24" s="7">
        <v>352</v>
      </c>
      <c r="K24" s="7">
        <v>313</v>
      </c>
      <c r="L24" s="7">
        <v>67</v>
      </c>
      <c r="M24" s="7">
        <v>331</v>
      </c>
      <c r="N24" s="7">
        <v>5881</v>
      </c>
      <c r="O24" s="1"/>
    </row>
    <row r="25" spans="1:15" ht="12" customHeight="1" x14ac:dyDescent="0.2">
      <c r="A25" s="6">
        <v>21</v>
      </c>
      <c r="B25" s="7">
        <v>727</v>
      </c>
      <c r="C25" s="7">
        <v>927</v>
      </c>
      <c r="D25" s="7">
        <v>231</v>
      </c>
      <c r="E25" s="7">
        <v>269</v>
      </c>
      <c r="F25" s="7">
        <v>171</v>
      </c>
      <c r="G25" s="7">
        <v>147</v>
      </c>
      <c r="H25" s="7">
        <v>286</v>
      </c>
      <c r="I25" s="7">
        <v>2523</v>
      </c>
      <c r="J25" s="7">
        <v>423</v>
      </c>
      <c r="K25" s="7">
        <v>354</v>
      </c>
      <c r="L25" s="7">
        <v>64</v>
      </c>
      <c r="M25" s="7">
        <v>408</v>
      </c>
      <c r="N25" s="7">
        <v>6530</v>
      </c>
      <c r="O25" s="1"/>
    </row>
    <row r="26" spans="1:15" ht="12" customHeight="1" x14ac:dyDescent="0.2">
      <c r="A26" s="6">
        <v>22</v>
      </c>
      <c r="B26" s="7">
        <v>835</v>
      </c>
      <c r="C26" s="7">
        <v>1006</v>
      </c>
      <c r="D26" s="7">
        <v>330</v>
      </c>
      <c r="E26" s="7">
        <v>287</v>
      </c>
      <c r="F26" s="7">
        <v>172</v>
      </c>
      <c r="G26" s="7">
        <v>191</v>
      </c>
      <c r="H26" s="7">
        <v>318</v>
      </c>
      <c r="I26" s="7">
        <v>2902</v>
      </c>
      <c r="J26" s="7">
        <v>424</v>
      </c>
      <c r="K26" s="7">
        <v>435</v>
      </c>
      <c r="L26" s="7">
        <v>78</v>
      </c>
      <c r="M26" s="7">
        <v>395</v>
      </c>
      <c r="N26" s="7">
        <v>7373</v>
      </c>
      <c r="O26" s="1"/>
    </row>
    <row r="27" spans="1:15" ht="12" customHeight="1" x14ac:dyDescent="0.2">
      <c r="A27" s="6">
        <v>23</v>
      </c>
      <c r="B27" s="7">
        <v>830</v>
      </c>
      <c r="C27" s="7">
        <v>1099</v>
      </c>
      <c r="D27" s="7">
        <v>370</v>
      </c>
      <c r="E27" s="7">
        <v>308</v>
      </c>
      <c r="F27" s="7">
        <v>211</v>
      </c>
      <c r="G27" s="7">
        <v>197</v>
      </c>
      <c r="H27" s="7">
        <v>379</v>
      </c>
      <c r="I27" s="7">
        <v>3401</v>
      </c>
      <c r="J27" s="7">
        <v>490</v>
      </c>
      <c r="K27" s="7">
        <v>486</v>
      </c>
      <c r="L27" s="7">
        <v>105</v>
      </c>
      <c r="M27" s="7">
        <v>441</v>
      </c>
      <c r="N27" s="7">
        <v>8317</v>
      </c>
      <c r="O27" s="1"/>
    </row>
    <row r="28" spans="1:15" ht="12" customHeight="1" x14ac:dyDescent="0.2">
      <c r="A28" s="6">
        <v>24</v>
      </c>
      <c r="B28" s="7">
        <v>911</v>
      </c>
      <c r="C28" s="7">
        <v>1253</v>
      </c>
      <c r="D28" s="7">
        <v>378</v>
      </c>
      <c r="E28" s="7">
        <v>387</v>
      </c>
      <c r="F28" s="7">
        <v>247</v>
      </c>
      <c r="G28" s="7">
        <v>243</v>
      </c>
      <c r="H28" s="7">
        <v>403</v>
      </c>
      <c r="I28" s="7">
        <v>3737</v>
      </c>
      <c r="J28" s="7">
        <v>599</v>
      </c>
      <c r="K28" s="7">
        <v>592</v>
      </c>
      <c r="L28" s="7">
        <v>148</v>
      </c>
      <c r="M28" s="7">
        <v>514</v>
      </c>
      <c r="N28" s="7">
        <v>9412</v>
      </c>
      <c r="O28" s="1"/>
    </row>
    <row r="29" spans="1:15" ht="12" customHeight="1" x14ac:dyDescent="0.2">
      <c r="A29" s="6">
        <v>25</v>
      </c>
      <c r="B29" s="7">
        <v>941</v>
      </c>
      <c r="C29" s="7">
        <v>1266</v>
      </c>
      <c r="D29" s="7">
        <v>377</v>
      </c>
      <c r="E29" s="7">
        <v>393</v>
      </c>
      <c r="F29" s="7">
        <v>286</v>
      </c>
      <c r="G29" s="7">
        <v>219</v>
      </c>
      <c r="H29" s="7">
        <v>412</v>
      </c>
      <c r="I29" s="7">
        <v>3598</v>
      </c>
      <c r="J29" s="7">
        <v>621</v>
      </c>
      <c r="K29" s="7">
        <v>555</v>
      </c>
      <c r="L29" s="7">
        <v>119</v>
      </c>
      <c r="M29" s="7">
        <v>551</v>
      </c>
      <c r="N29" s="7">
        <v>9338</v>
      </c>
      <c r="O29" s="1"/>
    </row>
    <row r="30" spans="1:15" ht="12" customHeight="1" x14ac:dyDescent="0.2">
      <c r="A30" s="6">
        <v>26</v>
      </c>
      <c r="B30" s="7">
        <v>937</v>
      </c>
      <c r="C30" s="7">
        <v>1172</v>
      </c>
      <c r="D30" s="7">
        <v>417</v>
      </c>
      <c r="E30" s="7">
        <v>361</v>
      </c>
      <c r="F30" s="7">
        <v>296</v>
      </c>
      <c r="G30" s="7">
        <v>232</v>
      </c>
      <c r="H30" s="7">
        <v>423</v>
      </c>
      <c r="I30" s="7">
        <v>3712</v>
      </c>
      <c r="J30" s="7">
        <v>615</v>
      </c>
      <c r="K30" s="7">
        <v>565</v>
      </c>
      <c r="L30" s="7">
        <v>115</v>
      </c>
      <c r="M30" s="7">
        <v>550</v>
      </c>
      <c r="N30" s="7">
        <v>9395</v>
      </c>
      <c r="O30" s="1"/>
    </row>
    <row r="31" spans="1:15" ht="12" customHeight="1" x14ac:dyDescent="0.2">
      <c r="A31" s="6">
        <v>27</v>
      </c>
      <c r="B31" s="7">
        <v>961</v>
      </c>
      <c r="C31" s="7">
        <v>1239</v>
      </c>
      <c r="D31" s="7">
        <v>437</v>
      </c>
      <c r="E31" s="7">
        <v>362</v>
      </c>
      <c r="F31" s="7">
        <v>288</v>
      </c>
      <c r="G31" s="7">
        <v>237</v>
      </c>
      <c r="H31" s="7">
        <v>448</v>
      </c>
      <c r="I31" s="7">
        <v>3792</v>
      </c>
      <c r="J31" s="7">
        <v>626</v>
      </c>
      <c r="K31" s="7">
        <v>589</v>
      </c>
      <c r="L31" s="7">
        <v>111</v>
      </c>
      <c r="M31" s="7">
        <v>483</v>
      </c>
      <c r="N31" s="7">
        <v>9573</v>
      </c>
      <c r="O31" s="1"/>
    </row>
    <row r="32" spans="1:15" ht="12" customHeight="1" x14ac:dyDescent="0.2">
      <c r="A32" s="6">
        <v>28</v>
      </c>
      <c r="B32" s="7">
        <v>1024</v>
      </c>
      <c r="C32" s="7">
        <v>1281</v>
      </c>
      <c r="D32" s="7">
        <v>403</v>
      </c>
      <c r="E32" s="7">
        <v>377</v>
      </c>
      <c r="F32" s="7">
        <v>282</v>
      </c>
      <c r="G32" s="7">
        <v>233</v>
      </c>
      <c r="H32" s="7">
        <v>454</v>
      </c>
      <c r="I32" s="7">
        <v>3825</v>
      </c>
      <c r="J32" s="7">
        <v>590</v>
      </c>
      <c r="K32" s="7">
        <v>572</v>
      </c>
      <c r="L32" s="7">
        <v>118</v>
      </c>
      <c r="M32" s="7">
        <v>579</v>
      </c>
      <c r="N32" s="7">
        <v>9738</v>
      </c>
      <c r="O32" s="1"/>
    </row>
    <row r="33" spans="1:15" ht="12" customHeight="1" x14ac:dyDescent="0.2">
      <c r="A33" s="6">
        <v>29</v>
      </c>
      <c r="B33" s="7">
        <v>970</v>
      </c>
      <c r="C33" s="7">
        <v>1270</v>
      </c>
      <c r="D33" s="7">
        <v>413</v>
      </c>
      <c r="E33" s="7">
        <v>379</v>
      </c>
      <c r="F33" s="7">
        <v>298</v>
      </c>
      <c r="G33" s="7">
        <v>254</v>
      </c>
      <c r="H33" s="7">
        <v>434</v>
      </c>
      <c r="I33" s="7">
        <v>3885</v>
      </c>
      <c r="J33" s="7">
        <v>633</v>
      </c>
      <c r="K33" s="7">
        <v>528</v>
      </c>
      <c r="L33" s="7">
        <v>122</v>
      </c>
      <c r="M33" s="7">
        <v>556</v>
      </c>
      <c r="N33" s="7">
        <v>9742</v>
      </c>
      <c r="O33" s="1"/>
    </row>
    <row r="34" spans="1:15" ht="12" customHeight="1" x14ac:dyDescent="0.2">
      <c r="A34" s="6">
        <v>30</v>
      </c>
      <c r="B34" s="7">
        <v>1052</v>
      </c>
      <c r="C34" s="7">
        <v>1396</v>
      </c>
      <c r="D34" s="7">
        <v>391</v>
      </c>
      <c r="E34" s="7">
        <v>394</v>
      </c>
      <c r="F34" s="7">
        <v>300</v>
      </c>
      <c r="G34" s="7">
        <v>287</v>
      </c>
      <c r="H34" s="7">
        <v>519</v>
      </c>
      <c r="I34" s="7">
        <v>4123</v>
      </c>
      <c r="J34" s="7">
        <v>665</v>
      </c>
      <c r="K34" s="7">
        <v>639</v>
      </c>
      <c r="L34" s="7">
        <v>119</v>
      </c>
      <c r="M34" s="7">
        <v>577</v>
      </c>
      <c r="N34" s="7">
        <v>10462</v>
      </c>
      <c r="O34" s="1"/>
    </row>
    <row r="35" spans="1:15" ht="12" customHeight="1" x14ac:dyDescent="0.2">
      <c r="A35" s="6">
        <v>31</v>
      </c>
      <c r="B35" s="7">
        <v>1006</v>
      </c>
      <c r="C35" s="7">
        <v>1227</v>
      </c>
      <c r="D35" s="7">
        <v>418</v>
      </c>
      <c r="E35" s="7">
        <v>391</v>
      </c>
      <c r="F35" s="7">
        <v>282</v>
      </c>
      <c r="G35" s="7">
        <v>265</v>
      </c>
      <c r="H35" s="7">
        <v>521</v>
      </c>
      <c r="I35" s="7">
        <v>4137</v>
      </c>
      <c r="J35" s="7">
        <v>688</v>
      </c>
      <c r="K35" s="7">
        <v>625</v>
      </c>
      <c r="L35" s="7">
        <v>120</v>
      </c>
      <c r="M35" s="7">
        <v>607</v>
      </c>
      <c r="N35" s="7">
        <v>10287</v>
      </c>
      <c r="O35" s="1"/>
    </row>
    <row r="36" spans="1:15" ht="12" customHeight="1" x14ac:dyDescent="0.2">
      <c r="A36" s="6">
        <v>32</v>
      </c>
      <c r="B36" s="7">
        <v>1099</v>
      </c>
      <c r="C36" s="7">
        <v>1461</v>
      </c>
      <c r="D36" s="7">
        <v>399</v>
      </c>
      <c r="E36" s="7">
        <v>405</v>
      </c>
      <c r="F36" s="7">
        <v>252</v>
      </c>
      <c r="G36" s="7">
        <v>277</v>
      </c>
      <c r="H36" s="7">
        <v>579</v>
      </c>
      <c r="I36" s="7">
        <v>4352</v>
      </c>
      <c r="J36" s="7">
        <v>713</v>
      </c>
      <c r="K36" s="7">
        <v>670</v>
      </c>
      <c r="L36" s="7">
        <v>114</v>
      </c>
      <c r="M36" s="7">
        <v>629</v>
      </c>
      <c r="N36" s="7">
        <v>10950</v>
      </c>
      <c r="O36" s="1"/>
    </row>
    <row r="37" spans="1:15" ht="12" customHeight="1" x14ac:dyDescent="0.2">
      <c r="A37" s="6">
        <v>33</v>
      </c>
      <c r="B37" s="7">
        <v>1112</v>
      </c>
      <c r="C37" s="7">
        <v>1464</v>
      </c>
      <c r="D37" s="7">
        <v>462</v>
      </c>
      <c r="E37" s="7">
        <v>448</v>
      </c>
      <c r="F37" s="7">
        <v>273</v>
      </c>
      <c r="G37" s="7">
        <v>295</v>
      </c>
      <c r="H37" s="7">
        <v>590</v>
      </c>
      <c r="I37" s="7">
        <v>4603</v>
      </c>
      <c r="J37" s="7">
        <v>714</v>
      </c>
      <c r="K37" s="7">
        <v>644</v>
      </c>
      <c r="L37" s="7">
        <v>128</v>
      </c>
      <c r="M37" s="7">
        <v>661</v>
      </c>
      <c r="N37" s="7">
        <v>11394</v>
      </c>
      <c r="O37" s="1"/>
    </row>
    <row r="38" spans="1:15" ht="12" customHeight="1" x14ac:dyDescent="0.2">
      <c r="A38" s="6">
        <v>34</v>
      </c>
      <c r="B38" s="7">
        <v>1158</v>
      </c>
      <c r="C38" s="7">
        <v>1565</v>
      </c>
      <c r="D38" s="7">
        <v>473</v>
      </c>
      <c r="E38" s="7">
        <v>449</v>
      </c>
      <c r="F38" s="7">
        <v>292</v>
      </c>
      <c r="G38" s="7">
        <v>312</v>
      </c>
      <c r="H38" s="7">
        <v>646</v>
      </c>
      <c r="I38" s="7">
        <v>4997</v>
      </c>
      <c r="J38" s="7">
        <v>797</v>
      </c>
      <c r="K38" s="7">
        <v>698</v>
      </c>
      <c r="L38" s="7">
        <v>103</v>
      </c>
      <c r="M38" s="7">
        <v>719</v>
      </c>
      <c r="N38" s="7">
        <v>12209</v>
      </c>
      <c r="O38" s="1"/>
    </row>
    <row r="39" spans="1:15" ht="12" customHeight="1" x14ac:dyDescent="0.2">
      <c r="A39" s="6">
        <v>35</v>
      </c>
      <c r="B39" s="7">
        <v>1253</v>
      </c>
      <c r="C39" s="7">
        <v>1639</v>
      </c>
      <c r="D39" s="7">
        <v>444</v>
      </c>
      <c r="E39" s="7">
        <v>496</v>
      </c>
      <c r="F39" s="7">
        <v>310</v>
      </c>
      <c r="G39" s="7">
        <v>342</v>
      </c>
      <c r="H39" s="7">
        <v>633</v>
      </c>
      <c r="I39" s="7">
        <v>4937</v>
      </c>
      <c r="J39" s="7">
        <v>799</v>
      </c>
      <c r="K39" s="7">
        <v>734</v>
      </c>
      <c r="L39" s="7">
        <v>122</v>
      </c>
      <c r="M39" s="7">
        <v>687</v>
      </c>
      <c r="N39" s="7">
        <v>12396</v>
      </c>
      <c r="O39" s="1"/>
    </row>
    <row r="40" spans="1:15" ht="12" customHeight="1" x14ac:dyDescent="0.2">
      <c r="A40" s="6">
        <v>36</v>
      </c>
      <c r="B40" s="7">
        <v>1240</v>
      </c>
      <c r="C40" s="7">
        <v>1668</v>
      </c>
      <c r="D40" s="7">
        <v>486</v>
      </c>
      <c r="E40" s="7">
        <v>521</v>
      </c>
      <c r="F40" s="7">
        <v>278</v>
      </c>
      <c r="G40" s="7">
        <v>349</v>
      </c>
      <c r="H40" s="7">
        <v>631</v>
      </c>
      <c r="I40" s="7">
        <v>5120</v>
      </c>
      <c r="J40" s="7">
        <v>822</v>
      </c>
      <c r="K40" s="7">
        <v>736</v>
      </c>
      <c r="L40" s="7">
        <v>121</v>
      </c>
      <c r="M40" s="7">
        <v>687</v>
      </c>
      <c r="N40" s="7">
        <v>12659</v>
      </c>
      <c r="O40" s="1"/>
    </row>
    <row r="41" spans="1:15" ht="12" customHeight="1" x14ac:dyDescent="0.2">
      <c r="A41" s="6">
        <v>37</v>
      </c>
      <c r="B41" s="7">
        <v>1201</v>
      </c>
      <c r="C41" s="7">
        <v>1673</v>
      </c>
      <c r="D41" s="7">
        <v>479</v>
      </c>
      <c r="E41" s="7">
        <v>477</v>
      </c>
      <c r="F41" s="7">
        <v>281</v>
      </c>
      <c r="G41" s="7">
        <v>332</v>
      </c>
      <c r="H41" s="7">
        <v>654</v>
      </c>
      <c r="I41" s="7">
        <v>5102</v>
      </c>
      <c r="J41" s="7">
        <v>832</v>
      </c>
      <c r="K41" s="7">
        <v>661</v>
      </c>
      <c r="L41" s="7">
        <v>114</v>
      </c>
      <c r="M41" s="7">
        <v>742</v>
      </c>
      <c r="N41" s="7">
        <v>12548</v>
      </c>
      <c r="O41" s="1"/>
    </row>
    <row r="42" spans="1:15" ht="12" customHeight="1" x14ac:dyDescent="0.2">
      <c r="A42" s="6">
        <v>38</v>
      </c>
      <c r="B42" s="7">
        <v>1285</v>
      </c>
      <c r="C42" s="7">
        <v>1698</v>
      </c>
      <c r="D42" s="7">
        <v>470</v>
      </c>
      <c r="E42" s="7">
        <v>487</v>
      </c>
      <c r="F42" s="7">
        <v>295</v>
      </c>
      <c r="G42" s="7">
        <v>306</v>
      </c>
      <c r="H42" s="7">
        <v>632</v>
      </c>
      <c r="I42" s="7">
        <v>5449</v>
      </c>
      <c r="J42" s="7">
        <v>869</v>
      </c>
      <c r="K42" s="7">
        <v>705</v>
      </c>
      <c r="L42" s="7">
        <v>119</v>
      </c>
      <c r="M42" s="7">
        <v>739</v>
      </c>
      <c r="N42" s="7">
        <v>13054</v>
      </c>
      <c r="O42" s="1"/>
    </row>
    <row r="43" spans="1:15" ht="12" customHeight="1" x14ac:dyDescent="0.2">
      <c r="A43" s="6">
        <v>39</v>
      </c>
      <c r="B43" s="7">
        <v>1249</v>
      </c>
      <c r="C43" s="7">
        <v>1621</v>
      </c>
      <c r="D43" s="7">
        <v>482</v>
      </c>
      <c r="E43" s="7">
        <v>425</v>
      </c>
      <c r="F43" s="7">
        <v>252</v>
      </c>
      <c r="G43" s="7">
        <v>326</v>
      </c>
      <c r="H43" s="7">
        <v>627</v>
      </c>
      <c r="I43" s="7">
        <v>5246</v>
      </c>
      <c r="J43" s="7">
        <v>829</v>
      </c>
      <c r="K43" s="7">
        <v>681</v>
      </c>
      <c r="L43" s="7">
        <v>119</v>
      </c>
      <c r="M43" s="7">
        <v>714</v>
      </c>
      <c r="N43" s="7">
        <v>12571</v>
      </c>
      <c r="O43" s="1"/>
    </row>
    <row r="44" spans="1:15" ht="12" customHeight="1" x14ac:dyDescent="0.2">
      <c r="A44" s="6">
        <v>40</v>
      </c>
      <c r="B44" s="7">
        <v>1321</v>
      </c>
      <c r="C44" s="7">
        <v>1740</v>
      </c>
      <c r="D44" s="7">
        <v>496</v>
      </c>
      <c r="E44" s="7">
        <v>497</v>
      </c>
      <c r="F44" s="7">
        <v>296</v>
      </c>
      <c r="G44" s="7">
        <v>357</v>
      </c>
      <c r="H44" s="7">
        <v>744</v>
      </c>
      <c r="I44" s="7">
        <v>5399</v>
      </c>
      <c r="J44" s="7">
        <v>923</v>
      </c>
      <c r="K44" s="7">
        <v>656</v>
      </c>
      <c r="L44" s="7">
        <v>125</v>
      </c>
      <c r="M44" s="7">
        <v>715</v>
      </c>
      <c r="N44" s="7">
        <v>13269</v>
      </c>
      <c r="O44" s="1"/>
    </row>
    <row r="45" spans="1:15" ht="12" customHeight="1" x14ac:dyDescent="0.2">
      <c r="A45" s="6">
        <v>41</v>
      </c>
      <c r="B45" s="7">
        <v>1376</v>
      </c>
      <c r="C45" s="7">
        <v>1655</v>
      </c>
      <c r="D45" s="7">
        <v>480</v>
      </c>
      <c r="E45" s="7">
        <v>479</v>
      </c>
      <c r="F45" s="7">
        <v>248</v>
      </c>
      <c r="G45" s="7">
        <v>331</v>
      </c>
      <c r="H45" s="7">
        <v>665</v>
      </c>
      <c r="I45" s="7">
        <v>5396</v>
      </c>
      <c r="J45" s="7">
        <v>920</v>
      </c>
      <c r="K45" s="7">
        <v>688</v>
      </c>
      <c r="L45" s="7">
        <v>96</v>
      </c>
      <c r="M45" s="7">
        <v>767</v>
      </c>
      <c r="N45" s="7">
        <v>13101</v>
      </c>
      <c r="O45" s="1"/>
    </row>
    <row r="46" spans="1:15" ht="12" customHeight="1" x14ac:dyDescent="0.2">
      <c r="A46" s="6">
        <v>42</v>
      </c>
      <c r="B46" s="7">
        <v>1341</v>
      </c>
      <c r="C46" s="7">
        <v>1719</v>
      </c>
      <c r="D46" s="7">
        <v>471</v>
      </c>
      <c r="E46" s="7">
        <v>470</v>
      </c>
      <c r="F46" s="7">
        <v>272</v>
      </c>
      <c r="G46" s="7">
        <v>360</v>
      </c>
      <c r="H46" s="7">
        <v>688</v>
      </c>
      <c r="I46" s="7">
        <v>5414</v>
      </c>
      <c r="J46" s="7">
        <v>939</v>
      </c>
      <c r="K46" s="7">
        <v>691</v>
      </c>
      <c r="L46" s="7">
        <v>109</v>
      </c>
      <c r="M46" s="7">
        <v>751</v>
      </c>
      <c r="N46" s="7">
        <v>13225</v>
      </c>
      <c r="O46" s="1"/>
    </row>
    <row r="47" spans="1:15" ht="12" customHeight="1" x14ac:dyDescent="0.2">
      <c r="A47" s="6">
        <v>43</v>
      </c>
      <c r="B47" s="7">
        <v>1275</v>
      </c>
      <c r="C47" s="7">
        <v>1625</v>
      </c>
      <c r="D47" s="7">
        <v>446</v>
      </c>
      <c r="E47" s="7">
        <v>448</v>
      </c>
      <c r="F47" s="7">
        <v>256</v>
      </c>
      <c r="G47" s="7">
        <v>311</v>
      </c>
      <c r="H47" s="7">
        <v>608</v>
      </c>
      <c r="I47" s="7">
        <v>5321</v>
      </c>
      <c r="J47" s="7">
        <v>922</v>
      </c>
      <c r="K47" s="7">
        <v>677</v>
      </c>
      <c r="L47" s="7">
        <v>99</v>
      </c>
      <c r="M47" s="7">
        <v>766</v>
      </c>
      <c r="N47" s="7">
        <v>12754</v>
      </c>
      <c r="O47" s="1"/>
    </row>
    <row r="48" spans="1:15" ht="12" customHeight="1" x14ac:dyDescent="0.2">
      <c r="A48" s="6">
        <v>44</v>
      </c>
      <c r="B48" s="7">
        <v>1328</v>
      </c>
      <c r="C48" s="7">
        <v>1548</v>
      </c>
      <c r="D48" s="7">
        <v>496</v>
      </c>
      <c r="E48" s="7">
        <v>404</v>
      </c>
      <c r="F48" s="7">
        <v>271</v>
      </c>
      <c r="G48" s="7">
        <v>284</v>
      </c>
      <c r="H48" s="7">
        <v>587</v>
      </c>
      <c r="I48" s="7">
        <v>5345</v>
      </c>
      <c r="J48" s="7">
        <v>871</v>
      </c>
      <c r="K48" s="7">
        <v>613</v>
      </c>
      <c r="L48" s="7">
        <v>92</v>
      </c>
      <c r="M48" s="7">
        <v>697</v>
      </c>
      <c r="N48" s="7">
        <v>12536</v>
      </c>
      <c r="O48" s="1"/>
    </row>
    <row r="49" spans="1:15" ht="12" customHeight="1" x14ac:dyDescent="0.2">
      <c r="A49" s="6">
        <v>45</v>
      </c>
      <c r="B49" s="7">
        <v>1228</v>
      </c>
      <c r="C49" s="7">
        <v>1488</v>
      </c>
      <c r="D49" s="7">
        <v>507</v>
      </c>
      <c r="E49" s="7">
        <v>419</v>
      </c>
      <c r="F49" s="7">
        <v>221</v>
      </c>
      <c r="G49" s="7">
        <v>276</v>
      </c>
      <c r="H49" s="7">
        <v>597</v>
      </c>
      <c r="I49" s="7">
        <v>5214</v>
      </c>
      <c r="J49" s="7">
        <v>846</v>
      </c>
      <c r="K49" s="7">
        <v>653</v>
      </c>
      <c r="L49" s="7">
        <v>79</v>
      </c>
      <c r="M49" s="7">
        <v>714</v>
      </c>
      <c r="N49" s="7">
        <v>12242</v>
      </c>
      <c r="O49" s="1"/>
    </row>
    <row r="50" spans="1:15" ht="12" customHeight="1" x14ac:dyDescent="0.2">
      <c r="A50" s="6">
        <v>46</v>
      </c>
      <c r="B50" s="7">
        <v>1172</v>
      </c>
      <c r="C50" s="7">
        <v>1397</v>
      </c>
      <c r="D50" s="7">
        <v>448</v>
      </c>
      <c r="E50" s="7">
        <v>392</v>
      </c>
      <c r="F50" s="7">
        <v>255</v>
      </c>
      <c r="G50" s="7">
        <v>252</v>
      </c>
      <c r="H50" s="7">
        <v>543</v>
      </c>
      <c r="I50" s="7">
        <v>4877</v>
      </c>
      <c r="J50" s="7">
        <v>815</v>
      </c>
      <c r="K50" s="7">
        <v>618</v>
      </c>
      <c r="L50" s="7">
        <v>84</v>
      </c>
      <c r="M50" s="7">
        <v>642</v>
      </c>
      <c r="N50" s="7">
        <v>11495</v>
      </c>
      <c r="O50" s="1"/>
    </row>
    <row r="51" spans="1:15" ht="12" customHeight="1" x14ac:dyDescent="0.2">
      <c r="A51" s="6">
        <v>47</v>
      </c>
      <c r="B51" s="7">
        <v>1183</v>
      </c>
      <c r="C51" s="7">
        <v>1416</v>
      </c>
      <c r="D51" s="7">
        <v>440</v>
      </c>
      <c r="E51" s="7">
        <v>393</v>
      </c>
      <c r="F51" s="7">
        <v>237</v>
      </c>
      <c r="G51" s="7">
        <v>260</v>
      </c>
      <c r="H51" s="7">
        <v>519</v>
      </c>
      <c r="I51" s="7">
        <v>4541</v>
      </c>
      <c r="J51" s="7">
        <v>730</v>
      </c>
      <c r="K51" s="7">
        <v>557</v>
      </c>
      <c r="L51" s="7">
        <v>74</v>
      </c>
      <c r="M51" s="7">
        <v>666</v>
      </c>
      <c r="N51" s="7">
        <v>11016</v>
      </c>
      <c r="O51" s="1"/>
    </row>
    <row r="52" spans="1:15" ht="12" customHeight="1" x14ac:dyDescent="0.2">
      <c r="A52" s="6">
        <v>48</v>
      </c>
      <c r="B52" s="7">
        <v>1107</v>
      </c>
      <c r="C52" s="7">
        <v>1339</v>
      </c>
      <c r="D52" s="7">
        <v>385</v>
      </c>
      <c r="E52" s="7">
        <v>318</v>
      </c>
      <c r="F52" s="7">
        <v>193</v>
      </c>
      <c r="G52" s="7">
        <v>257</v>
      </c>
      <c r="H52" s="7">
        <v>490</v>
      </c>
      <c r="I52" s="7">
        <v>4304</v>
      </c>
      <c r="J52" s="7">
        <v>694</v>
      </c>
      <c r="K52" s="7">
        <v>594</v>
      </c>
      <c r="L52" s="7">
        <v>76</v>
      </c>
      <c r="M52" s="7">
        <v>573</v>
      </c>
      <c r="N52" s="7">
        <v>10330</v>
      </c>
      <c r="O52" s="1"/>
    </row>
    <row r="53" spans="1:15" ht="12" customHeight="1" x14ac:dyDescent="0.2">
      <c r="A53" s="6">
        <v>49</v>
      </c>
      <c r="B53" s="7">
        <v>951</v>
      </c>
      <c r="C53" s="7">
        <v>1205</v>
      </c>
      <c r="D53" s="7">
        <v>366</v>
      </c>
      <c r="E53" s="7">
        <v>300</v>
      </c>
      <c r="F53" s="7">
        <v>194</v>
      </c>
      <c r="G53" s="7">
        <v>238</v>
      </c>
      <c r="H53" s="7">
        <v>409</v>
      </c>
      <c r="I53" s="7">
        <v>4155</v>
      </c>
      <c r="J53" s="7">
        <v>642</v>
      </c>
      <c r="K53" s="7">
        <v>499</v>
      </c>
      <c r="L53" s="7">
        <v>74</v>
      </c>
      <c r="M53" s="7">
        <v>547</v>
      </c>
      <c r="N53" s="7">
        <v>9580</v>
      </c>
      <c r="O53" s="1"/>
    </row>
    <row r="54" spans="1:15" ht="12" customHeight="1" x14ac:dyDescent="0.2">
      <c r="A54" s="6">
        <v>50</v>
      </c>
      <c r="B54" s="7">
        <v>997</v>
      </c>
      <c r="C54" s="7">
        <v>1182</v>
      </c>
      <c r="D54" s="7">
        <v>375</v>
      </c>
      <c r="E54" s="7">
        <v>305</v>
      </c>
      <c r="F54" s="7">
        <v>200</v>
      </c>
      <c r="G54" s="7">
        <v>208</v>
      </c>
      <c r="H54" s="7">
        <v>416</v>
      </c>
      <c r="I54" s="7">
        <v>3876</v>
      </c>
      <c r="J54" s="7">
        <v>586</v>
      </c>
      <c r="K54" s="7">
        <v>504</v>
      </c>
      <c r="L54" s="7">
        <v>70</v>
      </c>
      <c r="M54" s="7">
        <v>525</v>
      </c>
      <c r="N54" s="7">
        <v>9244</v>
      </c>
      <c r="O54" s="1"/>
    </row>
    <row r="55" spans="1:15" ht="12" customHeight="1" x14ac:dyDescent="0.2">
      <c r="A55" s="6">
        <v>51</v>
      </c>
      <c r="B55" s="7">
        <v>868</v>
      </c>
      <c r="C55" s="7">
        <v>1088</v>
      </c>
      <c r="D55" s="7">
        <v>378</v>
      </c>
      <c r="E55" s="7">
        <v>255</v>
      </c>
      <c r="F55" s="7">
        <v>189</v>
      </c>
      <c r="G55" s="7">
        <v>214</v>
      </c>
      <c r="H55" s="7">
        <v>378</v>
      </c>
      <c r="I55" s="7">
        <v>3809</v>
      </c>
      <c r="J55" s="7">
        <v>582</v>
      </c>
      <c r="K55" s="7">
        <v>475</v>
      </c>
      <c r="L55" s="7">
        <v>53</v>
      </c>
      <c r="M55" s="7">
        <v>531</v>
      </c>
      <c r="N55" s="7">
        <v>8820</v>
      </c>
      <c r="O55" s="1"/>
    </row>
    <row r="56" spans="1:15" ht="12" customHeight="1" x14ac:dyDescent="0.2">
      <c r="A56" s="6">
        <v>52</v>
      </c>
      <c r="B56" s="7">
        <v>909</v>
      </c>
      <c r="C56" s="7">
        <v>1046</v>
      </c>
      <c r="D56" s="7">
        <v>330</v>
      </c>
      <c r="E56" s="7">
        <v>272</v>
      </c>
      <c r="F56" s="7">
        <v>190</v>
      </c>
      <c r="G56" s="7">
        <v>189</v>
      </c>
      <c r="H56" s="7">
        <v>376</v>
      </c>
      <c r="I56" s="7">
        <v>3617</v>
      </c>
      <c r="J56" s="7">
        <v>562</v>
      </c>
      <c r="K56" s="7">
        <v>426</v>
      </c>
      <c r="L56" s="7">
        <v>41</v>
      </c>
      <c r="M56" s="7">
        <v>486</v>
      </c>
      <c r="N56" s="7">
        <v>8444</v>
      </c>
      <c r="O56" s="1"/>
    </row>
    <row r="57" spans="1:15" ht="12" customHeight="1" x14ac:dyDescent="0.2">
      <c r="A57" s="6">
        <v>53</v>
      </c>
      <c r="B57" s="7">
        <v>817</v>
      </c>
      <c r="C57" s="7">
        <v>999</v>
      </c>
      <c r="D57" s="7">
        <v>314</v>
      </c>
      <c r="E57" s="7">
        <v>272</v>
      </c>
      <c r="F57" s="7">
        <v>182</v>
      </c>
      <c r="G57" s="7">
        <v>170</v>
      </c>
      <c r="H57" s="7">
        <v>401</v>
      </c>
      <c r="I57" s="7">
        <v>3476</v>
      </c>
      <c r="J57" s="7">
        <v>526</v>
      </c>
      <c r="K57" s="7">
        <v>379</v>
      </c>
      <c r="L57" s="7">
        <v>53</v>
      </c>
      <c r="M57" s="7">
        <v>453</v>
      </c>
      <c r="N57" s="7">
        <v>8042</v>
      </c>
      <c r="O57" s="1"/>
    </row>
    <row r="58" spans="1:15" ht="12" customHeight="1" x14ac:dyDescent="0.2">
      <c r="A58" s="6">
        <v>54</v>
      </c>
      <c r="B58" s="7">
        <v>770</v>
      </c>
      <c r="C58" s="7">
        <v>982</v>
      </c>
      <c r="D58" s="7">
        <v>280</v>
      </c>
      <c r="E58" s="7">
        <v>291</v>
      </c>
      <c r="F58" s="7">
        <v>143</v>
      </c>
      <c r="G58" s="7">
        <v>181</v>
      </c>
      <c r="H58" s="7">
        <v>335</v>
      </c>
      <c r="I58" s="7">
        <v>3417</v>
      </c>
      <c r="J58" s="7">
        <v>476</v>
      </c>
      <c r="K58" s="7">
        <v>422</v>
      </c>
      <c r="L58" s="7">
        <v>55</v>
      </c>
      <c r="M58" s="7">
        <v>490</v>
      </c>
      <c r="N58" s="7">
        <v>7842</v>
      </c>
      <c r="O58" s="1"/>
    </row>
    <row r="59" spans="1:15" ht="12" customHeight="1" x14ac:dyDescent="0.2">
      <c r="A59" s="6">
        <v>55</v>
      </c>
      <c r="B59" s="7">
        <v>710</v>
      </c>
      <c r="C59" s="7">
        <v>871</v>
      </c>
      <c r="D59" s="7">
        <v>293</v>
      </c>
      <c r="E59" s="7">
        <v>226</v>
      </c>
      <c r="F59" s="7">
        <v>170</v>
      </c>
      <c r="G59" s="7">
        <v>148</v>
      </c>
      <c r="H59" s="7">
        <v>337</v>
      </c>
      <c r="I59" s="7">
        <v>2930</v>
      </c>
      <c r="J59" s="7">
        <v>431</v>
      </c>
      <c r="K59" s="7">
        <v>362</v>
      </c>
      <c r="L59" s="7">
        <v>41</v>
      </c>
      <c r="M59" s="7">
        <v>394</v>
      </c>
      <c r="N59" s="7">
        <v>6913</v>
      </c>
      <c r="O59" s="1"/>
    </row>
    <row r="60" spans="1:15" ht="12" customHeight="1" x14ac:dyDescent="0.2">
      <c r="A60" s="6">
        <v>56</v>
      </c>
      <c r="B60" s="7">
        <v>657</v>
      </c>
      <c r="C60" s="7">
        <v>759</v>
      </c>
      <c r="D60" s="7">
        <v>268</v>
      </c>
      <c r="E60" s="7">
        <v>172</v>
      </c>
      <c r="F60" s="7">
        <v>106</v>
      </c>
      <c r="G60" s="7">
        <v>131</v>
      </c>
      <c r="H60" s="7">
        <v>255</v>
      </c>
      <c r="I60" s="7">
        <v>2742</v>
      </c>
      <c r="J60" s="7">
        <v>365</v>
      </c>
      <c r="K60" s="7">
        <v>291</v>
      </c>
      <c r="L60" s="7">
        <v>44</v>
      </c>
      <c r="M60" s="7">
        <v>391</v>
      </c>
      <c r="N60" s="7">
        <v>6181</v>
      </c>
      <c r="O60" s="1"/>
    </row>
    <row r="61" spans="1:15" ht="12" customHeight="1" x14ac:dyDescent="0.2">
      <c r="A61" s="6">
        <v>57</v>
      </c>
      <c r="B61" s="7">
        <v>583</v>
      </c>
      <c r="C61" s="7">
        <v>666</v>
      </c>
      <c r="D61" s="7">
        <v>220</v>
      </c>
      <c r="E61" s="7">
        <v>194</v>
      </c>
      <c r="F61" s="7">
        <v>114</v>
      </c>
      <c r="G61" s="7">
        <v>111</v>
      </c>
      <c r="H61" s="7">
        <v>258</v>
      </c>
      <c r="I61" s="7">
        <v>2530</v>
      </c>
      <c r="J61" s="7">
        <v>296</v>
      </c>
      <c r="K61" s="7">
        <v>251</v>
      </c>
      <c r="L61" s="7">
        <v>40</v>
      </c>
      <c r="M61" s="7">
        <v>333</v>
      </c>
      <c r="N61" s="7">
        <v>5596</v>
      </c>
      <c r="O61" s="1"/>
    </row>
    <row r="62" spans="1:15" ht="12" customHeight="1" x14ac:dyDescent="0.2">
      <c r="A62" s="6">
        <v>58</v>
      </c>
      <c r="B62" s="7">
        <v>534</v>
      </c>
      <c r="C62" s="7">
        <v>620</v>
      </c>
      <c r="D62" s="7">
        <v>216</v>
      </c>
      <c r="E62" s="7">
        <v>159</v>
      </c>
      <c r="F62" s="7">
        <v>119</v>
      </c>
      <c r="G62" s="7">
        <v>97</v>
      </c>
      <c r="H62" s="7">
        <v>223</v>
      </c>
      <c r="I62" s="7">
        <v>2430</v>
      </c>
      <c r="J62" s="7">
        <v>277</v>
      </c>
      <c r="K62" s="7">
        <v>245</v>
      </c>
      <c r="L62" s="7">
        <v>41</v>
      </c>
      <c r="M62" s="7">
        <v>319</v>
      </c>
      <c r="N62" s="7">
        <v>5280</v>
      </c>
      <c r="O62" s="1"/>
    </row>
    <row r="63" spans="1:15" ht="12" customHeight="1" x14ac:dyDescent="0.2">
      <c r="A63" s="6">
        <v>59</v>
      </c>
      <c r="B63" s="7">
        <v>449</v>
      </c>
      <c r="C63" s="7">
        <v>557</v>
      </c>
      <c r="D63" s="7">
        <v>178</v>
      </c>
      <c r="E63" s="7">
        <v>155</v>
      </c>
      <c r="F63" s="7">
        <v>102</v>
      </c>
      <c r="G63" s="7">
        <v>96</v>
      </c>
      <c r="H63" s="7">
        <v>187</v>
      </c>
      <c r="I63" s="7">
        <v>2206</v>
      </c>
      <c r="J63" s="7">
        <v>287</v>
      </c>
      <c r="K63" s="7">
        <v>191</v>
      </c>
      <c r="L63" s="7">
        <v>23</v>
      </c>
      <c r="M63" s="7">
        <v>319</v>
      </c>
      <c r="N63" s="7">
        <v>4750</v>
      </c>
      <c r="O63" s="1"/>
    </row>
    <row r="64" spans="1:15" ht="12" customHeight="1" x14ac:dyDescent="0.2">
      <c r="A64" s="6">
        <v>60</v>
      </c>
      <c r="B64" s="7">
        <v>442</v>
      </c>
      <c r="C64" s="7">
        <v>514</v>
      </c>
      <c r="D64" s="7">
        <v>183</v>
      </c>
      <c r="E64" s="7">
        <v>119</v>
      </c>
      <c r="F64" s="7">
        <v>84</v>
      </c>
      <c r="G64" s="7">
        <v>81</v>
      </c>
      <c r="H64" s="7">
        <v>173</v>
      </c>
      <c r="I64" s="7">
        <v>1985</v>
      </c>
      <c r="J64" s="7">
        <v>241</v>
      </c>
      <c r="K64" s="7">
        <v>215</v>
      </c>
      <c r="L64" s="7">
        <v>26</v>
      </c>
      <c r="M64" s="7">
        <v>283</v>
      </c>
      <c r="N64" s="7">
        <v>4346</v>
      </c>
      <c r="O64" s="1"/>
    </row>
    <row r="65" spans="1:15" ht="12" customHeight="1" x14ac:dyDescent="0.2">
      <c r="A65" s="6">
        <v>61</v>
      </c>
      <c r="B65" s="7">
        <v>362</v>
      </c>
      <c r="C65" s="7">
        <v>455</v>
      </c>
      <c r="D65" s="7">
        <v>149</v>
      </c>
      <c r="E65" s="7">
        <v>141</v>
      </c>
      <c r="F65" s="7">
        <v>71</v>
      </c>
      <c r="G65" s="7">
        <v>73</v>
      </c>
      <c r="H65" s="7">
        <v>154</v>
      </c>
      <c r="I65" s="7">
        <v>1650</v>
      </c>
      <c r="J65" s="7">
        <v>207</v>
      </c>
      <c r="K65" s="7">
        <v>163</v>
      </c>
      <c r="L65" s="7">
        <v>21</v>
      </c>
      <c r="M65" s="7">
        <v>248</v>
      </c>
      <c r="N65" s="7">
        <v>3694</v>
      </c>
      <c r="O65" s="1"/>
    </row>
    <row r="66" spans="1:15" ht="12" customHeight="1" x14ac:dyDescent="0.2">
      <c r="A66" s="6">
        <v>62</v>
      </c>
      <c r="B66" s="7">
        <v>381</v>
      </c>
      <c r="C66" s="7">
        <v>464</v>
      </c>
      <c r="D66" s="7">
        <v>137</v>
      </c>
      <c r="E66" s="7">
        <v>122</v>
      </c>
      <c r="F66" s="7">
        <v>96</v>
      </c>
      <c r="G66" s="7">
        <v>60</v>
      </c>
      <c r="H66" s="7">
        <v>139</v>
      </c>
      <c r="I66" s="7">
        <v>1506</v>
      </c>
      <c r="J66" s="7">
        <v>194</v>
      </c>
      <c r="K66" s="7">
        <v>163</v>
      </c>
      <c r="L66" s="7">
        <v>21</v>
      </c>
      <c r="M66" s="7">
        <v>248</v>
      </c>
      <c r="N66" s="7">
        <v>3531</v>
      </c>
      <c r="O66" s="1"/>
    </row>
    <row r="67" spans="1:15" ht="12" customHeight="1" x14ac:dyDescent="0.2">
      <c r="A67" s="6">
        <v>63</v>
      </c>
      <c r="B67" s="7">
        <v>297</v>
      </c>
      <c r="C67" s="7">
        <v>396</v>
      </c>
      <c r="D67" s="7">
        <v>135</v>
      </c>
      <c r="E67" s="7">
        <v>104</v>
      </c>
      <c r="F67" s="7">
        <v>73</v>
      </c>
      <c r="G67" s="7">
        <v>60</v>
      </c>
      <c r="H67" s="7">
        <v>145</v>
      </c>
      <c r="I67" s="7">
        <v>1357</v>
      </c>
      <c r="J67" s="7">
        <v>152</v>
      </c>
      <c r="K67" s="7">
        <v>132</v>
      </c>
      <c r="L67" s="7">
        <v>23</v>
      </c>
      <c r="M67" s="7">
        <v>199</v>
      </c>
      <c r="N67" s="7">
        <v>3073</v>
      </c>
      <c r="O67" s="1"/>
    </row>
    <row r="68" spans="1:15" ht="12" customHeight="1" x14ac:dyDescent="0.2">
      <c r="A68" s="6">
        <v>64</v>
      </c>
      <c r="B68" s="7">
        <v>281</v>
      </c>
      <c r="C68" s="7">
        <v>347</v>
      </c>
      <c r="D68" s="7">
        <v>115</v>
      </c>
      <c r="E68" s="7">
        <v>97</v>
      </c>
      <c r="F68" s="7">
        <v>56</v>
      </c>
      <c r="G68" s="7">
        <v>45</v>
      </c>
      <c r="H68" s="7">
        <v>123</v>
      </c>
      <c r="I68" s="7">
        <v>1246</v>
      </c>
      <c r="J68" s="7">
        <v>133</v>
      </c>
      <c r="K68" s="7">
        <v>143</v>
      </c>
      <c r="L68" s="7">
        <v>14</v>
      </c>
      <c r="M68" s="7">
        <v>188</v>
      </c>
      <c r="N68" s="7">
        <v>2788</v>
      </c>
      <c r="O68" s="1"/>
    </row>
    <row r="69" spans="1:15" ht="12" customHeight="1" x14ac:dyDescent="0.2">
      <c r="A69" s="6">
        <v>65</v>
      </c>
      <c r="B69" s="7">
        <v>226</v>
      </c>
      <c r="C69" s="7">
        <v>311</v>
      </c>
      <c r="D69" s="7">
        <v>98</v>
      </c>
      <c r="E69" s="7">
        <v>76</v>
      </c>
      <c r="F69" s="7">
        <v>51</v>
      </c>
      <c r="G69" s="7">
        <v>50</v>
      </c>
      <c r="H69" s="7">
        <v>92</v>
      </c>
      <c r="I69" s="7">
        <v>1057</v>
      </c>
      <c r="J69" s="7">
        <v>137</v>
      </c>
      <c r="K69" s="7">
        <v>117</v>
      </c>
      <c r="L69" s="7">
        <v>18</v>
      </c>
      <c r="M69" s="7">
        <v>160</v>
      </c>
      <c r="N69" s="7">
        <v>2393</v>
      </c>
      <c r="O69" s="1"/>
    </row>
    <row r="70" spans="1:15" ht="12" customHeight="1" x14ac:dyDescent="0.2">
      <c r="A70" s="6">
        <v>66</v>
      </c>
      <c r="B70" s="7">
        <v>212</v>
      </c>
      <c r="C70" s="7">
        <v>287</v>
      </c>
      <c r="D70" s="7">
        <v>94</v>
      </c>
      <c r="E70" s="7">
        <v>83</v>
      </c>
      <c r="F70" s="7">
        <v>47</v>
      </c>
      <c r="G70" s="7">
        <v>41</v>
      </c>
      <c r="H70" s="7">
        <v>101</v>
      </c>
      <c r="I70" s="7">
        <v>917</v>
      </c>
      <c r="J70" s="7">
        <v>110</v>
      </c>
      <c r="K70" s="7">
        <v>102</v>
      </c>
      <c r="L70" s="7">
        <v>17</v>
      </c>
      <c r="M70" s="7">
        <v>148</v>
      </c>
      <c r="N70" s="7">
        <v>2159</v>
      </c>
      <c r="O70" s="1"/>
    </row>
    <row r="71" spans="1:15" ht="12" customHeight="1" x14ac:dyDescent="0.2">
      <c r="A71" s="6">
        <v>67</v>
      </c>
      <c r="B71" s="7">
        <v>193</v>
      </c>
      <c r="C71" s="7">
        <v>237</v>
      </c>
      <c r="D71" s="7">
        <v>81</v>
      </c>
      <c r="E71" s="7">
        <v>70</v>
      </c>
      <c r="F71" s="7">
        <v>50</v>
      </c>
      <c r="G71" s="7">
        <v>47</v>
      </c>
      <c r="H71" s="7">
        <v>89</v>
      </c>
      <c r="I71" s="7">
        <v>803</v>
      </c>
      <c r="J71" s="7">
        <v>113</v>
      </c>
      <c r="K71" s="7">
        <v>87</v>
      </c>
      <c r="L71" s="7">
        <v>11</v>
      </c>
      <c r="M71" s="7">
        <v>141</v>
      </c>
      <c r="N71" s="7">
        <v>1922</v>
      </c>
      <c r="O71" s="1"/>
    </row>
    <row r="72" spans="1:15" ht="12" customHeight="1" x14ac:dyDescent="0.2">
      <c r="A72" s="6">
        <v>68</v>
      </c>
      <c r="B72" s="7">
        <v>161</v>
      </c>
      <c r="C72" s="7">
        <v>238</v>
      </c>
      <c r="D72" s="7">
        <v>73</v>
      </c>
      <c r="E72" s="7">
        <v>61</v>
      </c>
      <c r="F72" s="7">
        <v>46</v>
      </c>
      <c r="G72" s="7">
        <v>38</v>
      </c>
      <c r="H72" s="7">
        <v>68</v>
      </c>
      <c r="I72" s="7">
        <v>735</v>
      </c>
      <c r="J72" s="7">
        <v>62</v>
      </c>
      <c r="K72" s="7">
        <v>87</v>
      </c>
      <c r="L72" s="7">
        <v>17</v>
      </c>
      <c r="M72" s="7">
        <v>132</v>
      </c>
      <c r="N72" s="7">
        <v>1718</v>
      </c>
      <c r="O72" s="1"/>
    </row>
    <row r="73" spans="1:15" ht="12" customHeight="1" x14ac:dyDescent="0.2">
      <c r="A73" s="6">
        <v>69</v>
      </c>
      <c r="B73" s="7">
        <v>138</v>
      </c>
      <c r="C73" s="7">
        <v>179</v>
      </c>
      <c r="D73" s="7">
        <v>69</v>
      </c>
      <c r="E73" s="7">
        <v>45</v>
      </c>
      <c r="F73" s="7">
        <v>26</v>
      </c>
      <c r="G73" s="7">
        <v>33</v>
      </c>
      <c r="H73" s="7">
        <v>65</v>
      </c>
      <c r="I73" s="7">
        <v>573</v>
      </c>
      <c r="J73" s="7">
        <v>65</v>
      </c>
      <c r="K73" s="7">
        <v>69</v>
      </c>
      <c r="L73" s="7">
        <v>19</v>
      </c>
      <c r="M73" s="7">
        <v>99</v>
      </c>
      <c r="N73" s="7">
        <v>1380</v>
      </c>
      <c r="O73" s="1"/>
    </row>
    <row r="74" spans="1:15" ht="12" customHeight="1" x14ac:dyDescent="0.2">
      <c r="A74" s="6">
        <v>70</v>
      </c>
      <c r="B74" s="7">
        <v>119</v>
      </c>
      <c r="C74" s="7">
        <v>172</v>
      </c>
      <c r="D74" s="7">
        <v>64</v>
      </c>
      <c r="E74" s="7">
        <v>49</v>
      </c>
      <c r="F74" s="7">
        <v>28</v>
      </c>
      <c r="G74" s="7">
        <v>33</v>
      </c>
      <c r="H74" s="7">
        <v>65</v>
      </c>
      <c r="I74" s="7">
        <v>555</v>
      </c>
      <c r="J74" s="7">
        <v>70</v>
      </c>
      <c r="K74" s="7">
        <v>46</v>
      </c>
      <c r="L74" s="7">
        <v>12</v>
      </c>
      <c r="M74" s="7">
        <v>113</v>
      </c>
      <c r="N74" s="7">
        <v>1326</v>
      </c>
      <c r="O74" s="1"/>
    </row>
    <row r="75" spans="1:15" ht="12" customHeight="1" x14ac:dyDescent="0.2">
      <c r="A75" s="6">
        <v>71</v>
      </c>
      <c r="B75" s="7">
        <v>103</v>
      </c>
      <c r="C75" s="7">
        <v>143</v>
      </c>
      <c r="D75" s="7">
        <v>44</v>
      </c>
      <c r="E75" s="7">
        <v>30</v>
      </c>
      <c r="F75" s="7">
        <v>24</v>
      </c>
      <c r="G75" s="7">
        <v>24</v>
      </c>
      <c r="H75" s="7">
        <v>47</v>
      </c>
      <c r="I75" s="7">
        <v>421</v>
      </c>
      <c r="J75" s="7">
        <v>61</v>
      </c>
      <c r="K75" s="7">
        <v>64</v>
      </c>
      <c r="L75" s="7">
        <v>15</v>
      </c>
      <c r="M75" s="7">
        <v>72</v>
      </c>
      <c r="N75" s="7">
        <v>1048</v>
      </c>
      <c r="O75" s="1"/>
    </row>
    <row r="76" spans="1:15" ht="12" customHeight="1" x14ac:dyDescent="0.2">
      <c r="A76" s="6">
        <v>72</v>
      </c>
      <c r="B76" s="7">
        <v>117</v>
      </c>
      <c r="C76" s="7">
        <v>159</v>
      </c>
      <c r="D76" s="7">
        <v>46</v>
      </c>
      <c r="E76" s="7">
        <v>25</v>
      </c>
      <c r="F76" s="7">
        <v>37</v>
      </c>
      <c r="G76" s="7">
        <v>22</v>
      </c>
      <c r="H76" s="7">
        <v>55</v>
      </c>
      <c r="I76" s="7">
        <v>426</v>
      </c>
      <c r="J76" s="7">
        <v>46</v>
      </c>
      <c r="K76" s="7">
        <v>61</v>
      </c>
      <c r="L76" s="7">
        <v>9</v>
      </c>
      <c r="M76" s="7">
        <v>88</v>
      </c>
      <c r="N76" s="7">
        <v>1091</v>
      </c>
      <c r="O76" s="1"/>
    </row>
    <row r="77" spans="1:15" ht="12" customHeight="1" x14ac:dyDescent="0.2">
      <c r="A77" s="6">
        <v>73</v>
      </c>
      <c r="B77" s="7">
        <v>107</v>
      </c>
      <c r="C77" s="7">
        <v>139</v>
      </c>
      <c r="D77" s="7">
        <v>53</v>
      </c>
      <c r="E77" s="7">
        <v>33</v>
      </c>
      <c r="F77" s="7">
        <v>18</v>
      </c>
      <c r="G77" s="7">
        <v>28</v>
      </c>
      <c r="H77" s="7">
        <v>43</v>
      </c>
      <c r="I77" s="7">
        <v>344</v>
      </c>
      <c r="J77" s="7">
        <v>60</v>
      </c>
      <c r="K77" s="7">
        <v>42</v>
      </c>
      <c r="L77" s="7">
        <v>9</v>
      </c>
      <c r="M77" s="7">
        <v>81</v>
      </c>
      <c r="N77" s="7">
        <v>957</v>
      </c>
      <c r="O77" s="1"/>
    </row>
    <row r="78" spans="1:15" ht="12" customHeight="1" x14ac:dyDescent="0.2">
      <c r="A78" s="6">
        <v>74</v>
      </c>
      <c r="B78" s="7">
        <v>68</v>
      </c>
      <c r="C78" s="7">
        <v>100</v>
      </c>
      <c r="D78" s="7">
        <v>40</v>
      </c>
      <c r="E78" s="7">
        <v>39</v>
      </c>
      <c r="F78" s="7">
        <v>15</v>
      </c>
      <c r="G78" s="7">
        <v>13</v>
      </c>
      <c r="H78" s="7">
        <v>35</v>
      </c>
      <c r="I78" s="7">
        <v>296</v>
      </c>
      <c r="J78" s="7">
        <v>36</v>
      </c>
      <c r="K78" s="7">
        <v>42</v>
      </c>
      <c r="L78" s="7">
        <v>6</v>
      </c>
      <c r="M78" s="7">
        <v>84</v>
      </c>
      <c r="N78" s="7">
        <v>774</v>
      </c>
      <c r="O78" s="1"/>
    </row>
    <row r="79" spans="1:15" ht="12" customHeight="1" x14ac:dyDescent="0.2">
      <c r="A79" s="6">
        <v>75</v>
      </c>
      <c r="B79" s="7">
        <v>70</v>
      </c>
      <c r="C79" s="7">
        <v>107</v>
      </c>
      <c r="D79" s="7">
        <v>34</v>
      </c>
      <c r="E79" s="7">
        <v>27</v>
      </c>
      <c r="F79" s="7">
        <v>17</v>
      </c>
      <c r="G79" s="7">
        <v>17</v>
      </c>
      <c r="H79" s="7">
        <v>39</v>
      </c>
      <c r="I79" s="7">
        <v>281</v>
      </c>
      <c r="J79" s="7">
        <v>34</v>
      </c>
      <c r="K79" s="7">
        <v>31</v>
      </c>
      <c r="L79" s="7">
        <v>8</v>
      </c>
      <c r="M79" s="7">
        <v>51</v>
      </c>
      <c r="N79" s="7">
        <v>716</v>
      </c>
      <c r="O79" s="1"/>
    </row>
    <row r="80" spans="1:15" ht="12" customHeight="1" x14ac:dyDescent="0.2">
      <c r="A80" s="6">
        <v>76</v>
      </c>
      <c r="B80" s="7">
        <v>54</v>
      </c>
      <c r="C80" s="7">
        <v>85</v>
      </c>
      <c r="D80" s="7">
        <v>23</v>
      </c>
      <c r="E80" s="7">
        <v>19</v>
      </c>
      <c r="F80" s="7">
        <v>13</v>
      </c>
      <c r="G80" s="7">
        <v>20</v>
      </c>
      <c r="H80" s="7">
        <v>31</v>
      </c>
      <c r="I80" s="7">
        <v>235</v>
      </c>
      <c r="J80" s="7">
        <v>43</v>
      </c>
      <c r="K80" s="7">
        <v>31</v>
      </c>
      <c r="L80" s="7">
        <v>6</v>
      </c>
      <c r="M80" s="7">
        <v>55</v>
      </c>
      <c r="N80" s="7">
        <v>615</v>
      </c>
      <c r="O80" s="1"/>
    </row>
    <row r="81" spans="1:15" ht="12" customHeight="1" x14ac:dyDescent="0.2">
      <c r="A81" s="6">
        <v>77</v>
      </c>
      <c r="B81" s="7">
        <v>48</v>
      </c>
      <c r="C81" s="7">
        <v>60</v>
      </c>
      <c r="D81" s="7">
        <v>20</v>
      </c>
      <c r="E81" s="7">
        <v>27</v>
      </c>
      <c r="F81" s="7">
        <v>15</v>
      </c>
      <c r="G81" s="7">
        <v>10</v>
      </c>
      <c r="H81" s="7">
        <v>26</v>
      </c>
      <c r="I81" s="7">
        <v>193</v>
      </c>
      <c r="J81" s="7">
        <v>21</v>
      </c>
      <c r="K81" s="7">
        <v>24</v>
      </c>
      <c r="L81" s="7">
        <v>4</v>
      </c>
      <c r="M81" s="7">
        <v>47</v>
      </c>
      <c r="N81" s="7">
        <v>495</v>
      </c>
      <c r="O81" s="1"/>
    </row>
    <row r="82" spans="1:15" ht="12" customHeight="1" x14ac:dyDescent="0.2">
      <c r="A82" s="6">
        <v>78</v>
      </c>
      <c r="B82" s="7">
        <v>32</v>
      </c>
      <c r="C82" s="7">
        <v>75</v>
      </c>
      <c r="D82" s="7">
        <v>22</v>
      </c>
      <c r="E82" s="7">
        <v>21</v>
      </c>
      <c r="F82" s="7">
        <v>13</v>
      </c>
      <c r="G82" s="7">
        <v>8</v>
      </c>
      <c r="H82" s="7">
        <v>25</v>
      </c>
      <c r="I82" s="7">
        <v>153</v>
      </c>
      <c r="J82" s="7">
        <v>26</v>
      </c>
      <c r="K82" s="7">
        <v>17</v>
      </c>
      <c r="L82" s="7">
        <v>3</v>
      </c>
      <c r="M82" s="7">
        <v>45</v>
      </c>
      <c r="N82" s="7">
        <v>440</v>
      </c>
      <c r="O82" s="1"/>
    </row>
    <row r="83" spans="1:15" ht="12" customHeight="1" x14ac:dyDescent="0.2">
      <c r="A83" s="6">
        <v>79</v>
      </c>
      <c r="B83" s="7">
        <v>49</v>
      </c>
      <c r="C83" s="7">
        <v>65</v>
      </c>
      <c r="D83" s="7">
        <v>26</v>
      </c>
      <c r="E83" s="7">
        <v>18</v>
      </c>
      <c r="F83" s="7">
        <v>16</v>
      </c>
      <c r="G83" s="7">
        <v>7</v>
      </c>
      <c r="H83" s="7">
        <v>23</v>
      </c>
      <c r="I83" s="7">
        <v>127</v>
      </c>
      <c r="J83" s="7">
        <v>20</v>
      </c>
      <c r="K83" s="7">
        <v>28</v>
      </c>
      <c r="L83" s="7">
        <v>5</v>
      </c>
      <c r="M83" s="7">
        <v>44</v>
      </c>
      <c r="N83" s="7">
        <v>428</v>
      </c>
      <c r="O83" s="1"/>
    </row>
    <row r="84" spans="1:15" ht="12" customHeight="1" x14ac:dyDescent="0.2">
      <c r="A84" s="6">
        <v>80</v>
      </c>
      <c r="B84" s="7">
        <v>34</v>
      </c>
      <c r="C84" s="7">
        <v>62</v>
      </c>
      <c r="D84" s="7">
        <v>19</v>
      </c>
      <c r="E84" s="7">
        <v>19</v>
      </c>
      <c r="F84" s="7">
        <v>11</v>
      </c>
      <c r="G84" s="7">
        <v>11</v>
      </c>
      <c r="H84" s="7">
        <v>27</v>
      </c>
      <c r="I84" s="7">
        <v>118</v>
      </c>
      <c r="J84" s="7">
        <v>22</v>
      </c>
      <c r="K84" s="7">
        <v>20</v>
      </c>
      <c r="L84" s="7">
        <v>5</v>
      </c>
      <c r="M84" s="7">
        <v>52</v>
      </c>
      <c r="N84" s="7">
        <v>400</v>
      </c>
      <c r="O84" s="1"/>
    </row>
    <row r="85" spans="1:15" ht="12" customHeight="1" x14ac:dyDescent="0.2">
      <c r="A85" s="6">
        <v>81</v>
      </c>
      <c r="B85" s="7">
        <v>36</v>
      </c>
      <c r="C85" s="7">
        <v>56</v>
      </c>
      <c r="D85" s="7">
        <v>18</v>
      </c>
      <c r="E85" s="7">
        <v>7</v>
      </c>
      <c r="F85" s="7">
        <v>9</v>
      </c>
      <c r="G85" s="7">
        <v>4</v>
      </c>
      <c r="H85" s="7">
        <v>13</v>
      </c>
      <c r="I85" s="7">
        <v>115</v>
      </c>
      <c r="J85" s="7">
        <v>23</v>
      </c>
      <c r="K85" s="7">
        <v>17</v>
      </c>
      <c r="L85" s="7">
        <v>2</v>
      </c>
      <c r="M85" s="7">
        <v>43</v>
      </c>
      <c r="N85" s="7">
        <v>343</v>
      </c>
      <c r="O85" s="1"/>
    </row>
    <row r="86" spans="1:15" ht="12" customHeight="1" x14ac:dyDescent="0.2">
      <c r="A86" s="6">
        <v>82</v>
      </c>
      <c r="B86" s="7">
        <v>38</v>
      </c>
      <c r="C86" s="7">
        <v>50</v>
      </c>
      <c r="D86" s="7">
        <v>21</v>
      </c>
      <c r="E86" s="7">
        <v>10</v>
      </c>
      <c r="F86" s="7">
        <v>14</v>
      </c>
      <c r="G86" s="7">
        <v>6</v>
      </c>
      <c r="H86" s="7">
        <v>17</v>
      </c>
      <c r="I86" s="7">
        <v>95</v>
      </c>
      <c r="J86" s="7">
        <v>16</v>
      </c>
      <c r="K86" s="7">
        <v>18</v>
      </c>
      <c r="L86" s="7">
        <v>5</v>
      </c>
      <c r="M86" s="7">
        <v>34</v>
      </c>
      <c r="N86" s="7">
        <v>324</v>
      </c>
      <c r="O86" s="1"/>
    </row>
    <row r="87" spans="1:15" ht="12" customHeight="1" x14ac:dyDescent="0.2">
      <c r="A87" s="6">
        <v>83</v>
      </c>
      <c r="B87" s="7">
        <v>23</v>
      </c>
      <c r="C87" s="7">
        <v>20</v>
      </c>
      <c r="D87" s="7">
        <v>14</v>
      </c>
      <c r="E87" s="7">
        <v>7</v>
      </c>
      <c r="F87" s="7">
        <v>9</v>
      </c>
      <c r="G87" s="7">
        <v>4</v>
      </c>
      <c r="H87" s="7">
        <v>11</v>
      </c>
      <c r="I87" s="7">
        <v>77</v>
      </c>
      <c r="J87" s="7">
        <v>13</v>
      </c>
      <c r="K87" s="7">
        <v>7</v>
      </c>
      <c r="L87" s="7">
        <v>2</v>
      </c>
      <c r="M87" s="7">
        <v>27</v>
      </c>
      <c r="N87" s="7">
        <v>214</v>
      </c>
      <c r="O87" s="1"/>
    </row>
    <row r="88" spans="1:15" ht="12" customHeight="1" x14ac:dyDescent="0.2">
      <c r="A88" s="6">
        <v>84</v>
      </c>
      <c r="B88" s="7">
        <v>28</v>
      </c>
      <c r="C88" s="7">
        <v>30</v>
      </c>
      <c r="D88" s="7">
        <v>16</v>
      </c>
      <c r="E88" s="7">
        <v>7</v>
      </c>
      <c r="F88" s="7">
        <v>3</v>
      </c>
      <c r="G88" s="7">
        <v>7</v>
      </c>
      <c r="H88" s="7">
        <v>9</v>
      </c>
      <c r="I88" s="7">
        <v>63</v>
      </c>
      <c r="J88" s="7">
        <v>12</v>
      </c>
      <c r="K88" s="7">
        <v>15</v>
      </c>
      <c r="L88" s="7">
        <v>0</v>
      </c>
      <c r="M88" s="7">
        <v>21</v>
      </c>
      <c r="N88" s="7">
        <v>211</v>
      </c>
      <c r="O88" s="1"/>
    </row>
    <row r="89" spans="1:15" ht="12" customHeight="1" x14ac:dyDescent="0.2">
      <c r="A89" s="6">
        <v>85</v>
      </c>
      <c r="B89" s="7">
        <v>15</v>
      </c>
      <c r="C89" s="7">
        <v>20</v>
      </c>
      <c r="D89" s="7">
        <v>6</v>
      </c>
      <c r="E89" s="7">
        <v>11</v>
      </c>
      <c r="F89" s="7">
        <v>4</v>
      </c>
      <c r="G89" s="7">
        <v>6</v>
      </c>
      <c r="H89" s="7">
        <v>11</v>
      </c>
      <c r="I89" s="7">
        <v>65</v>
      </c>
      <c r="J89" s="7">
        <v>16</v>
      </c>
      <c r="K89" s="7">
        <v>4</v>
      </c>
      <c r="L89" s="7">
        <v>1</v>
      </c>
      <c r="M89" s="7">
        <v>27</v>
      </c>
      <c r="N89" s="7">
        <v>186</v>
      </c>
      <c r="O89" s="1"/>
    </row>
    <row r="90" spans="1:15" ht="12" customHeight="1" x14ac:dyDescent="0.2">
      <c r="A90" s="6">
        <v>86</v>
      </c>
      <c r="B90" s="7">
        <v>9</v>
      </c>
      <c r="C90" s="7">
        <v>23</v>
      </c>
      <c r="D90" s="7">
        <v>6</v>
      </c>
      <c r="E90" s="7">
        <v>6</v>
      </c>
      <c r="F90" s="7">
        <v>6</v>
      </c>
      <c r="G90" s="7">
        <v>7</v>
      </c>
      <c r="H90" s="7">
        <v>4</v>
      </c>
      <c r="I90" s="7">
        <v>43</v>
      </c>
      <c r="J90" s="7">
        <v>10</v>
      </c>
      <c r="K90" s="7">
        <v>9</v>
      </c>
      <c r="L90" s="7">
        <v>2</v>
      </c>
      <c r="M90" s="7">
        <v>15</v>
      </c>
      <c r="N90" s="7">
        <v>140</v>
      </c>
      <c r="O90" s="1"/>
    </row>
    <row r="91" spans="1:15" ht="12" customHeight="1" x14ac:dyDescent="0.2">
      <c r="A91" s="6">
        <v>87</v>
      </c>
      <c r="B91" s="7">
        <v>16</v>
      </c>
      <c r="C91" s="7">
        <v>22</v>
      </c>
      <c r="D91" s="7">
        <v>9</v>
      </c>
      <c r="E91" s="7">
        <v>4</v>
      </c>
      <c r="F91" s="7">
        <v>3</v>
      </c>
      <c r="G91" s="7">
        <v>5</v>
      </c>
      <c r="H91" s="7">
        <v>6</v>
      </c>
      <c r="I91" s="7">
        <v>53</v>
      </c>
      <c r="J91" s="7">
        <v>11</v>
      </c>
      <c r="K91" s="7">
        <v>9</v>
      </c>
      <c r="L91" s="7">
        <v>3</v>
      </c>
      <c r="M91" s="7">
        <v>22</v>
      </c>
      <c r="N91" s="7">
        <v>163</v>
      </c>
      <c r="O91" s="1"/>
    </row>
    <row r="92" spans="1:15" ht="12" customHeight="1" x14ac:dyDescent="0.2">
      <c r="A92" s="6">
        <v>88</v>
      </c>
      <c r="B92" s="7">
        <v>9</v>
      </c>
      <c r="C92" s="7">
        <v>16</v>
      </c>
      <c r="D92" s="7">
        <v>6</v>
      </c>
      <c r="E92" s="7">
        <v>5</v>
      </c>
      <c r="F92" s="7">
        <v>4</v>
      </c>
      <c r="G92" s="7">
        <v>3</v>
      </c>
      <c r="H92" s="7">
        <v>9</v>
      </c>
      <c r="I92" s="7">
        <v>36</v>
      </c>
      <c r="J92" s="7">
        <v>2</v>
      </c>
      <c r="K92" s="7">
        <v>5</v>
      </c>
      <c r="L92" s="7">
        <v>2</v>
      </c>
      <c r="M92" s="7">
        <v>19</v>
      </c>
      <c r="N92" s="7">
        <v>116</v>
      </c>
      <c r="O92" s="1"/>
    </row>
    <row r="93" spans="1:15" ht="12" customHeight="1" x14ac:dyDescent="0.2">
      <c r="A93" s="6">
        <v>89</v>
      </c>
      <c r="B93" s="7">
        <v>4</v>
      </c>
      <c r="C93" s="7">
        <v>18</v>
      </c>
      <c r="D93" s="7">
        <v>2</v>
      </c>
      <c r="E93" s="7">
        <v>5</v>
      </c>
      <c r="F93" s="7">
        <v>3</v>
      </c>
      <c r="G93" s="7">
        <v>3</v>
      </c>
      <c r="H93" s="7">
        <v>4</v>
      </c>
      <c r="I93" s="7">
        <v>29</v>
      </c>
      <c r="J93" s="7">
        <v>5</v>
      </c>
      <c r="K93" s="7">
        <v>3</v>
      </c>
      <c r="L93" s="7">
        <v>1</v>
      </c>
      <c r="M93" s="7">
        <v>10</v>
      </c>
      <c r="N93" s="7">
        <v>87</v>
      </c>
      <c r="O93" s="1"/>
    </row>
    <row r="94" spans="1:15" ht="12" customHeight="1" x14ac:dyDescent="0.2">
      <c r="A94" s="6">
        <v>90</v>
      </c>
      <c r="B94" s="7">
        <v>7</v>
      </c>
      <c r="C94" s="7">
        <v>12</v>
      </c>
      <c r="D94" s="7">
        <v>2</v>
      </c>
      <c r="E94" s="7">
        <v>4</v>
      </c>
      <c r="F94" s="7">
        <v>2</v>
      </c>
      <c r="G94" s="7">
        <v>1</v>
      </c>
      <c r="H94" s="7">
        <v>7</v>
      </c>
      <c r="I94" s="7">
        <v>21</v>
      </c>
      <c r="J94" s="7">
        <v>8</v>
      </c>
      <c r="K94" s="7">
        <v>2</v>
      </c>
      <c r="L94" s="7">
        <v>0</v>
      </c>
      <c r="M94" s="7">
        <v>12</v>
      </c>
      <c r="N94" s="7">
        <v>78</v>
      </c>
      <c r="O94" s="1"/>
    </row>
    <row r="95" spans="1:15" ht="12" customHeight="1" x14ac:dyDescent="0.2">
      <c r="A95" s="6">
        <v>91</v>
      </c>
      <c r="B95" s="7">
        <v>2</v>
      </c>
      <c r="C95" s="7">
        <v>4</v>
      </c>
      <c r="D95" s="7">
        <v>2</v>
      </c>
      <c r="E95" s="7">
        <v>1</v>
      </c>
      <c r="F95" s="7">
        <v>0</v>
      </c>
      <c r="G95" s="7">
        <v>1</v>
      </c>
      <c r="H95" s="7">
        <v>3</v>
      </c>
      <c r="I95" s="7">
        <v>15</v>
      </c>
      <c r="J95" s="7">
        <v>2</v>
      </c>
      <c r="K95" s="7">
        <v>1</v>
      </c>
      <c r="L95" s="7">
        <v>1</v>
      </c>
      <c r="M95" s="7">
        <v>7</v>
      </c>
      <c r="N95" s="7">
        <v>39</v>
      </c>
      <c r="O95" s="1"/>
    </row>
    <row r="96" spans="1:15" ht="12" customHeight="1" x14ac:dyDescent="0.2">
      <c r="A96" s="6">
        <v>92</v>
      </c>
      <c r="B96" s="7">
        <v>5</v>
      </c>
      <c r="C96" s="7">
        <v>7</v>
      </c>
      <c r="D96" s="7">
        <v>2</v>
      </c>
      <c r="E96" s="7">
        <v>3</v>
      </c>
      <c r="F96" s="7">
        <v>2</v>
      </c>
      <c r="G96" s="7">
        <v>1</v>
      </c>
      <c r="H96" s="7">
        <v>5</v>
      </c>
      <c r="I96" s="7">
        <v>14</v>
      </c>
      <c r="J96" s="7">
        <v>1</v>
      </c>
      <c r="K96" s="7">
        <v>4</v>
      </c>
      <c r="L96" s="7">
        <v>1</v>
      </c>
      <c r="M96" s="7">
        <v>10</v>
      </c>
      <c r="N96" s="7">
        <v>55</v>
      </c>
      <c r="O96" s="1"/>
    </row>
    <row r="97" spans="1:15" ht="12" customHeight="1" x14ac:dyDescent="0.2">
      <c r="A97" s="6">
        <v>93</v>
      </c>
      <c r="B97" s="7">
        <v>0</v>
      </c>
      <c r="C97" s="7">
        <v>1</v>
      </c>
      <c r="D97" s="7">
        <v>2</v>
      </c>
      <c r="E97" s="7">
        <v>1</v>
      </c>
      <c r="F97" s="7">
        <v>2</v>
      </c>
      <c r="G97" s="7">
        <v>1</v>
      </c>
      <c r="H97" s="7">
        <v>1</v>
      </c>
      <c r="I97" s="7">
        <v>9</v>
      </c>
      <c r="J97" s="7">
        <v>1</v>
      </c>
      <c r="K97" s="7">
        <v>2</v>
      </c>
      <c r="L97" s="7">
        <v>0</v>
      </c>
      <c r="M97" s="7">
        <v>2</v>
      </c>
      <c r="N97" s="7">
        <v>22</v>
      </c>
      <c r="O97" s="1"/>
    </row>
    <row r="98" spans="1:15" ht="12" customHeight="1" x14ac:dyDescent="0.2">
      <c r="A98" s="6">
        <v>94</v>
      </c>
      <c r="B98" s="7">
        <v>0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5</v>
      </c>
      <c r="J98" s="7">
        <v>0</v>
      </c>
      <c r="K98" s="7">
        <v>1</v>
      </c>
      <c r="L98" s="7">
        <v>1</v>
      </c>
      <c r="M98" s="7">
        <v>2</v>
      </c>
      <c r="N98" s="7">
        <v>10</v>
      </c>
      <c r="O98" s="1"/>
    </row>
    <row r="99" spans="1:15" ht="12" customHeight="1" x14ac:dyDescent="0.2">
      <c r="A99" s="6">
        <v>95</v>
      </c>
      <c r="B99" s="7">
        <v>0</v>
      </c>
      <c r="C99" s="7">
        <v>3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6</v>
      </c>
      <c r="J99" s="7">
        <v>0</v>
      </c>
      <c r="K99" s="7">
        <v>2</v>
      </c>
      <c r="L99" s="7">
        <v>0</v>
      </c>
      <c r="M99" s="7">
        <v>3</v>
      </c>
      <c r="N99" s="7">
        <v>15</v>
      </c>
      <c r="O99" s="1"/>
    </row>
    <row r="100" spans="1:15" ht="12" customHeight="1" x14ac:dyDescent="0.2">
      <c r="A100" s="6">
        <v>96</v>
      </c>
      <c r="B100" s="7">
        <v>1</v>
      </c>
      <c r="C100" s="7">
        <v>0</v>
      </c>
      <c r="D100" s="7">
        <v>3</v>
      </c>
      <c r="E100" s="7">
        <v>0</v>
      </c>
      <c r="F100" s="7">
        <v>1</v>
      </c>
      <c r="G100" s="7">
        <v>0</v>
      </c>
      <c r="H100" s="7">
        <v>0</v>
      </c>
      <c r="I100" s="7">
        <v>3</v>
      </c>
      <c r="J100" s="7">
        <v>1</v>
      </c>
      <c r="K100" s="7">
        <v>2</v>
      </c>
      <c r="L100" s="7">
        <v>0</v>
      </c>
      <c r="M100" s="7">
        <v>2</v>
      </c>
      <c r="N100" s="7">
        <v>13</v>
      </c>
      <c r="O100" s="1"/>
    </row>
    <row r="101" spans="1:15" ht="12" customHeight="1" x14ac:dyDescent="0.2">
      <c r="A101" s="6">
        <v>97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3</v>
      </c>
      <c r="N101" s="7">
        <v>8</v>
      </c>
      <c r="O101" s="1"/>
    </row>
    <row r="102" spans="1:15" ht="12" customHeight="1" x14ac:dyDescent="0.2">
      <c r="A102" s="6">
        <v>98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2</v>
      </c>
      <c r="O102" s="1"/>
    </row>
    <row r="103" spans="1:15" ht="12" customHeight="1" x14ac:dyDescent="0.2">
      <c r="A103" s="6">
        <v>99</v>
      </c>
      <c r="B103" s="7">
        <v>0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2</v>
      </c>
      <c r="J103" s="7">
        <v>0</v>
      </c>
      <c r="K103" s="7">
        <v>0</v>
      </c>
      <c r="L103" s="7">
        <v>0</v>
      </c>
      <c r="M103" s="7">
        <v>2</v>
      </c>
      <c r="N103" s="7">
        <v>6</v>
      </c>
      <c r="O103" s="1"/>
    </row>
    <row r="104" spans="1:15" ht="12" customHeight="1" x14ac:dyDescent="0.2">
      <c r="A104" s="6">
        <v>100</v>
      </c>
      <c r="B104" s="7">
        <v>2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5</v>
      </c>
      <c r="J104" s="7">
        <v>0</v>
      </c>
      <c r="K104" s="7">
        <v>3</v>
      </c>
      <c r="L104" s="7">
        <v>0</v>
      </c>
      <c r="M104" s="7">
        <v>2</v>
      </c>
      <c r="N104" s="7">
        <v>13</v>
      </c>
      <c r="O104" s="1"/>
    </row>
    <row r="105" spans="1:15" ht="12" customHeight="1" x14ac:dyDescent="0.2">
      <c r="A105" s="6" t="s">
        <v>0</v>
      </c>
      <c r="B105" s="7">
        <v>59856</v>
      </c>
      <c r="C105" s="7">
        <v>74864</v>
      </c>
      <c r="D105" s="7">
        <v>22259</v>
      </c>
      <c r="E105" s="7">
        <v>21277</v>
      </c>
      <c r="F105" s="7">
        <v>13195</v>
      </c>
      <c r="G105" s="7">
        <v>14646</v>
      </c>
      <c r="H105" s="7">
        <v>27552</v>
      </c>
      <c r="I105" s="7">
        <v>235720</v>
      </c>
      <c r="J105" s="7">
        <v>38009</v>
      </c>
      <c r="K105" s="7">
        <v>31541</v>
      </c>
      <c r="L105" s="7">
        <v>5128</v>
      </c>
      <c r="M105" s="7">
        <v>34489</v>
      </c>
      <c r="N105" s="7">
        <v>578536</v>
      </c>
      <c r="O105" s="1"/>
    </row>
    <row r="106" spans="1:15" ht="12" customHeight="1" x14ac:dyDescent="0.2">
      <c r="A106" s="6"/>
      <c r="B106" s="28">
        <f>100*B105/$N$105</f>
        <v>10.346115021364271</v>
      </c>
      <c r="C106" s="28">
        <f t="shared" ref="C106:N106" si="0">100*C105/$N$105</f>
        <v>12.940249180690572</v>
      </c>
      <c r="D106" s="28">
        <f t="shared" si="0"/>
        <v>3.8474701660743671</v>
      </c>
      <c r="E106" s="28">
        <f t="shared" si="0"/>
        <v>3.6777313771312414</v>
      </c>
      <c r="F106" s="28">
        <f t="shared" si="0"/>
        <v>2.2807569451166394</v>
      </c>
      <c r="G106" s="28">
        <f t="shared" si="0"/>
        <v>2.5315624265387116</v>
      </c>
      <c r="H106" s="28">
        <f t="shared" si="0"/>
        <v>4.7623656954796241</v>
      </c>
      <c r="I106" s="28">
        <f t="shared" si="0"/>
        <v>40.744223349973034</v>
      </c>
      <c r="J106" s="28">
        <f t="shared" si="0"/>
        <v>6.5698590926061646</v>
      </c>
      <c r="K106" s="28">
        <f t="shared" si="0"/>
        <v>5.4518647067771067</v>
      </c>
      <c r="L106" s="28">
        <f t="shared" si="0"/>
        <v>0.88637526446063852</v>
      </c>
      <c r="M106" s="28">
        <f t="shared" si="0"/>
        <v>5.9614267737876299</v>
      </c>
      <c r="N106" s="28">
        <f t="shared" si="0"/>
        <v>100</v>
      </c>
      <c r="O106" s="1"/>
    </row>
    <row r="108" spans="1:15" s="17" customFormat="1" ht="12" customHeight="1" x14ac:dyDescent="0.2">
      <c r="A108" s="15"/>
      <c r="B108" s="16" t="s">
        <v>1</v>
      </c>
      <c r="C108" s="16" t="s">
        <v>2</v>
      </c>
      <c r="D108" s="16" t="s">
        <v>3</v>
      </c>
      <c r="E108" s="16" t="s">
        <v>4</v>
      </c>
      <c r="F108" s="16" t="s">
        <v>5</v>
      </c>
      <c r="G108" s="16" t="s">
        <v>6</v>
      </c>
      <c r="H108" s="16" t="s">
        <v>7</v>
      </c>
      <c r="I108" s="16" t="s">
        <v>8</v>
      </c>
      <c r="J108" s="16" t="s">
        <v>21</v>
      </c>
      <c r="K108" s="16" t="s">
        <v>9</v>
      </c>
      <c r="L108" s="16" t="s">
        <v>10</v>
      </c>
      <c r="M108" s="16" t="s">
        <v>11</v>
      </c>
      <c r="N108" s="16" t="s">
        <v>0</v>
      </c>
    </row>
    <row r="109" spans="1:15" s="17" customFormat="1" ht="12" customHeight="1" x14ac:dyDescent="0.2">
      <c r="A109" s="1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5" s="17" customFormat="1" ht="12" customHeight="1" x14ac:dyDescent="0.2">
      <c r="A110" s="15" t="s">
        <v>20</v>
      </c>
      <c r="B110" s="19">
        <f>100*B4/B105</f>
        <v>1.2580192461908581</v>
      </c>
      <c r="C110" s="19">
        <f t="shared" ref="C110:N110" si="1">100*C4/C105</f>
        <v>1.3571275913656764</v>
      </c>
      <c r="D110" s="19">
        <f t="shared" si="1"/>
        <v>1.1456040253380655</v>
      </c>
      <c r="E110" s="19">
        <f t="shared" si="1"/>
        <v>1.4945716031395404</v>
      </c>
      <c r="F110" s="19">
        <f t="shared" si="1"/>
        <v>1.098901098901099</v>
      </c>
      <c r="G110" s="19">
        <f t="shared" si="1"/>
        <v>1.3587327597978971</v>
      </c>
      <c r="H110" s="19">
        <f t="shared" si="1"/>
        <v>1.4626887340301975</v>
      </c>
      <c r="I110" s="19">
        <f t="shared" si="1"/>
        <v>1.0431868318343798</v>
      </c>
      <c r="J110" s="19">
        <f t="shared" si="1"/>
        <v>1.2812754873845669</v>
      </c>
      <c r="K110" s="19">
        <f t="shared" si="1"/>
        <v>1.2111220316413558</v>
      </c>
      <c r="L110" s="19">
        <f t="shared" si="1"/>
        <v>1.2285491419656787</v>
      </c>
      <c r="M110" s="19">
        <f t="shared" si="1"/>
        <v>1.2206790570906665</v>
      </c>
      <c r="N110" s="19">
        <f t="shared" si="1"/>
        <v>1.1928384750473608</v>
      </c>
    </row>
    <row r="111" spans="1:15" s="17" customFormat="1" ht="12" customHeight="1" x14ac:dyDescent="0.2">
      <c r="A111" s="15" t="s">
        <v>16</v>
      </c>
      <c r="B111" s="19">
        <f>100*SUM(B4:B21)/B105</f>
        <v>25.240577385725743</v>
      </c>
      <c r="C111" s="19">
        <f t="shared" ref="C111:N111" si="2">100*SUM(C4:C21)/C105</f>
        <v>24.030241504595001</v>
      </c>
      <c r="D111" s="19">
        <f t="shared" si="2"/>
        <v>21.469967204276923</v>
      </c>
      <c r="E111" s="19">
        <f t="shared" si="2"/>
        <v>24.918926540395731</v>
      </c>
      <c r="F111" s="19">
        <f t="shared" si="2"/>
        <v>22.106858658582798</v>
      </c>
      <c r="G111" s="19">
        <f t="shared" si="2"/>
        <v>26.703536801857162</v>
      </c>
      <c r="H111" s="19">
        <f t="shared" si="2"/>
        <v>23.635307781649246</v>
      </c>
      <c r="I111" s="19">
        <f t="shared" si="2"/>
        <v>22.268369251654505</v>
      </c>
      <c r="J111" s="19">
        <f t="shared" si="2"/>
        <v>25.115104317398512</v>
      </c>
      <c r="K111" s="19">
        <f t="shared" si="2"/>
        <v>23.987825370153136</v>
      </c>
      <c r="L111" s="19">
        <f t="shared" si="2"/>
        <v>22.191887675507019</v>
      </c>
      <c r="M111" s="19">
        <f t="shared" si="2"/>
        <v>24.14392994867929</v>
      </c>
      <c r="N111" s="19">
        <f t="shared" si="2"/>
        <v>23.436225230582021</v>
      </c>
    </row>
    <row r="112" spans="1:15" s="17" customFormat="1" ht="12" customHeight="1" x14ac:dyDescent="0.2">
      <c r="A112" s="15" t="s">
        <v>17</v>
      </c>
      <c r="B112" s="19">
        <f>100*SUM(B69:B104)/B105</f>
        <v>3.2210638866613204</v>
      </c>
      <c r="C112" s="19">
        <f t="shared" ref="C112:N112" si="3">100*SUM(C69:C104)/C105</f>
        <v>3.6118828809574697</v>
      </c>
      <c r="D112" s="19">
        <f t="shared" si="3"/>
        <v>4.1106967968012942</v>
      </c>
      <c r="E112" s="19">
        <f t="shared" si="3"/>
        <v>3.3557362410114209</v>
      </c>
      <c r="F112" s="19">
        <f t="shared" si="3"/>
        <v>3.7135278514588861</v>
      </c>
      <c r="G112" s="19">
        <f t="shared" si="3"/>
        <v>3.0861668715007511</v>
      </c>
      <c r="H112" s="19">
        <f t="shared" si="3"/>
        <v>3.3826945412311265</v>
      </c>
      <c r="I112" s="19">
        <f t="shared" si="3"/>
        <v>3.3480400475139995</v>
      </c>
      <c r="J112" s="19">
        <f t="shared" si="3"/>
        <v>2.7572417059117575</v>
      </c>
      <c r="K112" s="19">
        <f t="shared" si="3"/>
        <v>3.0817031799879522</v>
      </c>
      <c r="L112" s="19">
        <f t="shared" si="3"/>
        <v>3.6076443057722307</v>
      </c>
      <c r="M112" s="19">
        <f t="shared" si="3"/>
        <v>4.8566209516077592</v>
      </c>
      <c r="N112" s="19">
        <f t="shared" si="3"/>
        <v>3.4409267530456185</v>
      </c>
    </row>
    <row r="113" spans="1:14" s="17" customFormat="1" ht="12" customHeight="1" x14ac:dyDescent="0.2">
      <c r="A113" s="1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s="17" customFormat="1" ht="12" customHeight="1" x14ac:dyDescent="0.2">
      <c r="A114" s="15" t="s">
        <v>18</v>
      </c>
      <c r="B114" s="19">
        <f>100*SUM(B19:B68)/B105</f>
        <v>75.142007484629772</v>
      </c>
      <c r="C114" s="19">
        <f t="shared" ref="C114:N114" si="4">100*SUM(C19:C68)/C105</f>
        <v>75.797446035477662</v>
      </c>
      <c r="D114" s="19">
        <f t="shared" si="4"/>
        <v>77.505728020126696</v>
      </c>
      <c r="E114" s="19">
        <f t="shared" si="4"/>
        <v>74.940076138553366</v>
      </c>
      <c r="F114" s="19">
        <f t="shared" si="4"/>
        <v>77.339901477832512</v>
      </c>
      <c r="G114" s="19">
        <f t="shared" si="4"/>
        <v>73.93827666256999</v>
      </c>
      <c r="H114" s="19">
        <f t="shared" si="4"/>
        <v>76.081591173054591</v>
      </c>
      <c r="I114" s="19">
        <f t="shared" si="4"/>
        <v>77.782114372984893</v>
      </c>
      <c r="J114" s="19">
        <f t="shared" si="4"/>
        <v>75.532110815859397</v>
      </c>
      <c r="K114" s="19">
        <f t="shared" si="4"/>
        <v>76.456041343013851</v>
      </c>
      <c r="L114" s="19">
        <f t="shared" si="4"/>
        <v>76.950078003120126</v>
      </c>
      <c r="M114" s="19">
        <f t="shared" si="4"/>
        <v>74.560004639160312</v>
      </c>
      <c r="N114" s="19">
        <f t="shared" si="4"/>
        <v>76.529031901212718</v>
      </c>
    </row>
    <row r="115" spans="1:14" s="17" customFormat="1" ht="12" customHeight="1" x14ac:dyDescent="0.2">
      <c r="A115" s="1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1:14" s="17" customFormat="1" ht="12" customHeight="1" x14ac:dyDescent="0.2">
      <c r="A116" s="15" t="s">
        <v>19</v>
      </c>
      <c r="B116" s="19">
        <f>100*M!B105/T!B105</f>
        <v>49.541056604398243</v>
      </c>
      <c r="C116" s="19">
        <f>100*M!C105/T!C105</f>
        <v>49.782222724643077</v>
      </c>
      <c r="D116" s="19">
        <f>100*M!D105/T!D105</f>
        <v>47.209909011856034</v>
      </c>
      <c r="E116" s="19">
        <f>100*M!E105/T!E105</f>
        <v>50.083562836899468</v>
      </c>
      <c r="F116" s="19">
        <f>100*M!F105/T!F105</f>
        <v>48.939247830279655</v>
      </c>
      <c r="G116" s="19">
        <f>100*M!G105/T!G105</f>
        <v>50.651910772955212</v>
      </c>
      <c r="H116" s="19">
        <f>100*M!H105/T!H105</f>
        <v>49.96373132163064</v>
      </c>
      <c r="I116" s="19">
        <f>100*M!I105/T!I105</f>
        <v>49.607404492277517</v>
      </c>
      <c r="J116" s="19">
        <f>100*M!J105/T!J105</f>
        <v>47.566546109852702</v>
      </c>
      <c r="K116" s="19">
        <f>100*M!K105/T!K105</f>
        <v>49.674777541538703</v>
      </c>
      <c r="L116" s="19">
        <f>100*M!L105/T!L105</f>
        <v>47.907324364723465</v>
      </c>
      <c r="M116" s="19">
        <f>100*M!M105/T!M105</f>
        <v>45.963883521023526</v>
      </c>
      <c r="N116" s="19">
        <f>100*M!N105/T!N105</f>
        <v>49.188169387222416</v>
      </c>
    </row>
    <row r="118" spans="1:14" ht="12" customHeight="1" x14ac:dyDescent="0.2">
      <c r="A118" s="14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99BA-C1CB-4988-B43D-515DF060F0CB}">
  <sheetPr codeName="Foglio6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57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26625</v>
      </c>
      <c r="C3" s="42">
        <v>26543</v>
      </c>
      <c r="D3" s="42">
        <v>53168</v>
      </c>
      <c r="E3" s="42"/>
    </row>
    <row r="4" spans="1:10" x14ac:dyDescent="0.2">
      <c r="A4" s="41" t="s">
        <v>36</v>
      </c>
      <c r="B4" s="42">
        <v>417</v>
      </c>
      <c r="C4" s="42">
        <v>370</v>
      </c>
      <c r="D4" s="42">
        <v>787</v>
      </c>
      <c r="E4" s="42"/>
    </row>
    <row r="5" spans="1:10" x14ac:dyDescent="0.2">
      <c r="A5" s="41" t="s">
        <v>37</v>
      </c>
      <c r="B5" s="42">
        <v>61</v>
      </c>
      <c r="C5" s="42">
        <v>54</v>
      </c>
      <c r="D5" s="42">
        <v>115</v>
      </c>
      <c r="E5" s="42"/>
    </row>
    <row r="6" spans="1:10" x14ac:dyDescent="0.2">
      <c r="A6" s="41" t="s">
        <v>38</v>
      </c>
      <c r="B6" s="42">
        <v>356</v>
      </c>
      <c r="C6" s="42">
        <v>316</v>
      </c>
      <c r="D6" s="42">
        <v>672</v>
      </c>
      <c r="E6" s="42"/>
    </row>
    <row r="7" spans="1:10" x14ac:dyDescent="0.2">
      <c r="A7" s="41" t="s">
        <v>39</v>
      </c>
      <c r="B7" s="42">
        <v>2075</v>
      </c>
      <c r="C7" s="42">
        <v>1613</v>
      </c>
      <c r="D7" s="42">
        <v>3688</v>
      </c>
      <c r="E7" s="42"/>
    </row>
    <row r="8" spans="1:10" x14ac:dyDescent="0.2">
      <c r="A8" s="41" t="s">
        <v>40</v>
      </c>
      <c r="B8" s="42">
        <v>1591</v>
      </c>
      <c r="C8" s="42">
        <v>1418</v>
      </c>
      <c r="D8" s="42">
        <v>3009</v>
      </c>
      <c r="E8" s="42"/>
    </row>
    <row r="9" spans="1:10" x14ac:dyDescent="0.2">
      <c r="A9" s="41" t="s">
        <v>41</v>
      </c>
      <c r="B9" s="42">
        <v>484</v>
      </c>
      <c r="C9" s="42">
        <v>195</v>
      </c>
      <c r="D9" s="42">
        <v>679</v>
      </c>
      <c r="E9" s="42"/>
    </row>
    <row r="10" spans="1:10" x14ac:dyDescent="0.2">
      <c r="A10" s="41" t="s">
        <v>42</v>
      </c>
      <c r="B10" s="42">
        <v>1798</v>
      </c>
      <c r="C10" s="42">
        <v>1886</v>
      </c>
      <c r="D10" s="42">
        <v>3684</v>
      </c>
      <c r="E10" s="42"/>
    </row>
    <row r="11" spans="1:10" x14ac:dyDescent="0.2">
      <c r="A11" s="41" t="s">
        <v>43</v>
      </c>
      <c r="B11" s="42">
        <v>278</v>
      </c>
      <c r="C11" s="42">
        <v>316</v>
      </c>
      <c r="D11" s="42">
        <v>594</v>
      </c>
      <c r="E11" s="42"/>
    </row>
    <row r="12" spans="1:10" x14ac:dyDescent="0.2">
      <c r="A12" s="41" t="s">
        <v>44</v>
      </c>
      <c r="B12" s="42">
        <v>1520</v>
      </c>
      <c r="C12" s="42">
        <v>1570</v>
      </c>
      <c r="D12" s="42">
        <v>3090</v>
      </c>
      <c r="E12" s="42"/>
    </row>
    <row r="13" spans="1:10" x14ac:dyDescent="0.2">
      <c r="A13" s="41" t="s">
        <v>45</v>
      </c>
      <c r="B13" s="42">
        <v>1234</v>
      </c>
      <c r="C13" s="42">
        <v>1084</v>
      </c>
      <c r="D13" s="42">
        <v>2318</v>
      </c>
      <c r="E13" s="42"/>
      <c r="G13" s="51">
        <f>1000*B13/AVERAGE(B3,B17)</f>
        <v>45.554386547797037</v>
      </c>
      <c r="H13" s="51">
        <f t="shared" ref="H13:I13" si="0">1000*C13/AVERAGE(C3,C17)</f>
        <v>40.048028077953262</v>
      </c>
      <c r="I13" s="51">
        <f t="shared" si="0"/>
        <v>42.802274909520641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-199</v>
      </c>
      <c r="C15" s="42">
        <v>52</v>
      </c>
      <c r="D15" s="42">
        <v>-147</v>
      </c>
      <c r="E15" s="42"/>
    </row>
    <row r="16" spans="1:10" x14ac:dyDescent="0.2">
      <c r="A16" s="41" t="s">
        <v>48</v>
      </c>
      <c r="B16" s="42">
        <v>927</v>
      </c>
      <c r="C16" s="42">
        <v>1049</v>
      </c>
      <c r="D16" s="42">
        <v>1976</v>
      </c>
      <c r="E16" s="42"/>
    </row>
    <row r="17" spans="1:10" x14ac:dyDescent="0.2">
      <c r="A17" s="41" t="s">
        <v>49</v>
      </c>
      <c r="B17" s="42">
        <v>27552</v>
      </c>
      <c r="C17" s="42">
        <v>27592</v>
      </c>
      <c r="D17" s="42">
        <v>55144</v>
      </c>
      <c r="E17" s="42"/>
      <c r="G17" s="47">
        <f>100*(B17-B3)/B3</f>
        <v>3.4816901408450702</v>
      </c>
      <c r="H17" s="47">
        <f t="shared" ref="H17:I17" si="1">100*(C17-C3)/C3</f>
        <v>3.9520777606148512</v>
      </c>
      <c r="I17" s="47">
        <f t="shared" si="1"/>
        <v>3.7165212157688834</v>
      </c>
      <c r="J17" s="50" t="s">
        <v>94</v>
      </c>
    </row>
    <row r="18" spans="1:10" x14ac:dyDescent="0.2">
      <c r="A18" s="41" t="s">
        <v>50</v>
      </c>
      <c r="B18" s="42">
        <v>27160</v>
      </c>
      <c r="C18" s="42">
        <v>27467</v>
      </c>
      <c r="D18" s="42">
        <v>54627</v>
      </c>
      <c r="E18" s="48">
        <f>100*D18/D17</f>
        <v>99.062454664152042</v>
      </c>
    </row>
    <row r="19" spans="1:10" x14ac:dyDescent="0.2">
      <c r="A19" s="41" t="s">
        <v>51</v>
      </c>
      <c r="B19" s="42">
        <v>392</v>
      </c>
      <c r="C19" s="42">
        <v>125</v>
      </c>
      <c r="D19" s="42">
        <v>517</v>
      </c>
      <c r="E19" s="48">
        <f>100-E18</f>
        <v>0.93754533584795752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77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27552</v>
      </c>
      <c r="C24" s="34">
        <v>27592</v>
      </c>
      <c r="D24" s="34">
        <v>55144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68</v>
      </c>
      <c r="B26" s="36">
        <v>5469</v>
      </c>
      <c r="C26" s="36">
        <v>4440</v>
      </c>
      <c r="D26" s="36">
        <v>9909</v>
      </c>
      <c r="E26" s="36"/>
      <c r="F26" s="31" t="str">
        <f>A26</f>
        <v>India</v>
      </c>
      <c r="G26" s="47">
        <f>100*B26/B$24</f>
        <v>19.849738675958189</v>
      </c>
      <c r="H26" s="47">
        <f t="shared" ref="H26:I26" si="2">100*C26/C$24</f>
        <v>16.091620759640474</v>
      </c>
      <c r="I26" s="47">
        <f t="shared" si="2"/>
        <v>17.969316698099522</v>
      </c>
    </row>
    <row r="27" spans="1:10" x14ac:dyDescent="0.2">
      <c r="A27" s="33" t="s">
        <v>66</v>
      </c>
      <c r="B27" s="36">
        <v>3827</v>
      </c>
      <c r="C27" s="36">
        <v>4585</v>
      </c>
      <c r="D27" s="36">
        <v>8412</v>
      </c>
      <c r="E27" s="36"/>
      <c r="F27" s="31" t="str">
        <f t="shared" ref="F27:F30" si="3">A27</f>
        <v>Romania</v>
      </c>
      <c r="G27" s="47">
        <f t="shared" ref="G27:G30" si="4">100*B27/B$24</f>
        <v>13.890098722415795</v>
      </c>
      <c r="H27" s="47">
        <f t="shared" ref="H27:H30" si="5">100*C27/C$24</f>
        <v>16.617135401565672</v>
      </c>
      <c r="I27" s="47">
        <f t="shared" ref="I27:I30" si="6">100*D27/D$24</f>
        <v>15.254606122152909</v>
      </c>
    </row>
    <row r="28" spans="1:10" x14ac:dyDescent="0.2">
      <c r="A28" s="33" t="s">
        <v>65</v>
      </c>
      <c r="B28" s="36">
        <v>4007</v>
      </c>
      <c r="C28" s="36">
        <v>3523</v>
      </c>
      <c r="D28" s="36">
        <v>7530</v>
      </c>
      <c r="E28" s="36"/>
      <c r="F28" s="31" t="str">
        <f t="shared" si="3"/>
        <v>Marocco</v>
      </c>
      <c r="G28" s="47">
        <f t="shared" si="4"/>
        <v>14.543408826945413</v>
      </c>
      <c r="H28" s="47">
        <f t="shared" si="5"/>
        <v>12.768193679327341</v>
      </c>
      <c r="I28" s="47">
        <f t="shared" si="6"/>
        <v>13.655157406064124</v>
      </c>
    </row>
    <row r="29" spans="1:10" x14ac:dyDescent="0.2">
      <c r="A29" s="33" t="s">
        <v>78</v>
      </c>
      <c r="B29" s="36">
        <v>2092</v>
      </c>
      <c r="C29" s="36">
        <v>1998</v>
      </c>
      <c r="D29" s="36">
        <v>4090</v>
      </c>
      <c r="E29" s="36"/>
      <c r="F29" s="31" t="str">
        <f t="shared" si="3"/>
        <v>Cinese, Repubblica Popolare</v>
      </c>
      <c r="G29" s="47">
        <f t="shared" si="4"/>
        <v>7.5929152148664345</v>
      </c>
      <c r="H29" s="47">
        <f t="shared" si="5"/>
        <v>7.2412293418382143</v>
      </c>
      <c r="I29" s="47">
        <f t="shared" si="6"/>
        <v>7.4169447265341653</v>
      </c>
    </row>
    <row r="30" spans="1:10" x14ac:dyDescent="0.2">
      <c r="A30" s="33" t="s">
        <v>67</v>
      </c>
      <c r="B30" s="36">
        <v>1655</v>
      </c>
      <c r="C30" s="36">
        <v>1716</v>
      </c>
      <c r="D30" s="36">
        <v>3371</v>
      </c>
      <c r="E30" s="36"/>
      <c r="F30" s="31" t="str">
        <f t="shared" si="3"/>
        <v>Albania</v>
      </c>
      <c r="G30" s="47">
        <f t="shared" si="4"/>
        <v>6.0068234610917539</v>
      </c>
      <c r="H30" s="47">
        <f t="shared" si="5"/>
        <v>6.2191939692664544</v>
      </c>
      <c r="I30" s="47">
        <f t="shared" si="6"/>
        <v>6.1130857391556654</v>
      </c>
    </row>
    <row r="31" spans="1:10" x14ac:dyDescent="0.2">
      <c r="F31" s="31" t="s">
        <v>89</v>
      </c>
      <c r="G31" s="47">
        <f>100-SUM(G26:G30)</f>
        <v>38.117015098722405</v>
      </c>
      <c r="H31" s="47">
        <f t="shared" ref="H31:I31" si="7">100-SUM(H26:H30)</f>
        <v>41.062626848361845</v>
      </c>
      <c r="I31" s="47">
        <f t="shared" si="7"/>
        <v>39.590889307993606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0241" r:id="rId3" name="Control 1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B2E3-9199-4780-93EB-76EA1DCF612F}">
  <sheetPr codeName="Foglio7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8.7109375" style="43" bestFit="1" customWidth="1"/>
    <col min="3" max="3" width="9.5703125" style="43" bestFit="1" customWidth="1"/>
    <col min="4" max="4" width="8.7109375" style="43" bestFit="1" customWidth="1"/>
    <col min="5" max="5" width="8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58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230163</v>
      </c>
      <c r="C3" s="42">
        <v>233428</v>
      </c>
      <c r="D3" s="42">
        <v>463591</v>
      </c>
      <c r="E3" s="42"/>
    </row>
    <row r="4" spans="1:10" x14ac:dyDescent="0.2">
      <c r="A4" s="41" t="s">
        <v>36</v>
      </c>
      <c r="B4" s="42">
        <v>2456</v>
      </c>
      <c r="C4" s="42">
        <v>2204</v>
      </c>
      <c r="D4" s="42">
        <v>4660</v>
      </c>
      <c r="E4" s="42"/>
    </row>
    <row r="5" spans="1:10" x14ac:dyDescent="0.2">
      <c r="A5" s="41" t="s">
        <v>37</v>
      </c>
      <c r="B5" s="42">
        <v>363</v>
      </c>
      <c r="C5" s="42">
        <v>334</v>
      </c>
      <c r="D5" s="42">
        <v>697</v>
      </c>
      <c r="E5" s="42"/>
    </row>
    <row r="6" spans="1:10" x14ac:dyDescent="0.2">
      <c r="A6" s="41" t="s">
        <v>38</v>
      </c>
      <c r="B6" s="42">
        <v>2093</v>
      </c>
      <c r="C6" s="42">
        <v>1870</v>
      </c>
      <c r="D6" s="42">
        <v>3963</v>
      </c>
      <c r="E6" s="42"/>
    </row>
    <row r="7" spans="1:10" x14ac:dyDescent="0.2">
      <c r="A7" s="41" t="s">
        <v>39</v>
      </c>
      <c r="B7" s="42">
        <v>9874</v>
      </c>
      <c r="C7" s="42">
        <v>9302</v>
      </c>
      <c r="D7" s="42">
        <v>19176</v>
      </c>
      <c r="E7" s="42"/>
    </row>
    <row r="8" spans="1:10" x14ac:dyDescent="0.2">
      <c r="A8" s="41" t="s">
        <v>40</v>
      </c>
      <c r="B8" s="42">
        <v>10888</v>
      </c>
      <c r="C8" s="42">
        <v>10067</v>
      </c>
      <c r="D8" s="42">
        <v>20955</v>
      </c>
      <c r="E8" s="42"/>
    </row>
    <row r="9" spans="1:10" x14ac:dyDescent="0.2">
      <c r="A9" s="41" t="s">
        <v>41</v>
      </c>
      <c r="B9" s="42">
        <v>-1014</v>
      </c>
      <c r="C9" s="42">
        <v>-765</v>
      </c>
      <c r="D9" s="42">
        <v>-1779</v>
      </c>
      <c r="E9" s="42"/>
    </row>
    <row r="10" spans="1:10" x14ac:dyDescent="0.2">
      <c r="A10" s="41" t="s">
        <v>42</v>
      </c>
      <c r="B10" s="42">
        <v>13970</v>
      </c>
      <c r="C10" s="42">
        <v>12013</v>
      </c>
      <c r="D10" s="42">
        <v>25983</v>
      </c>
      <c r="E10" s="42"/>
    </row>
    <row r="11" spans="1:10" x14ac:dyDescent="0.2">
      <c r="A11" s="41" t="s">
        <v>43</v>
      </c>
      <c r="B11" s="42">
        <v>1541</v>
      </c>
      <c r="C11" s="42">
        <v>1576</v>
      </c>
      <c r="D11" s="42">
        <v>3117</v>
      </c>
      <c r="E11" s="42"/>
    </row>
    <row r="12" spans="1:10" x14ac:dyDescent="0.2">
      <c r="A12" s="41" t="s">
        <v>44</v>
      </c>
      <c r="B12" s="42">
        <v>12429</v>
      </c>
      <c r="C12" s="42">
        <v>10437</v>
      </c>
      <c r="D12" s="42">
        <v>22866</v>
      </c>
      <c r="E12" s="42"/>
    </row>
    <row r="13" spans="1:10" x14ac:dyDescent="0.2">
      <c r="A13" s="41" t="s">
        <v>45</v>
      </c>
      <c r="B13" s="42">
        <v>8255</v>
      </c>
      <c r="C13" s="42">
        <v>7977</v>
      </c>
      <c r="D13" s="42">
        <v>16232</v>
      </c>
      <c r="E13" s="42"/>
      <c r="G13" s="51">
        <f>1000*B13/AVERAGE(B3,B17)</f>
        <v>35.438082093572852</v>
      </c>
      <c r="H13" s="51">
        <f t="shared" ref="H13:I13" si="0">1000*C13/AVERAGE(C3,C17)</f>
        <v>33.738017547829358</v>
      </c>
      <c r="I13" s="51">
        <f t="shared" si="0"/>
        <v>34.581715067290752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304</v>
      </c>
      <c r="C15" s="42">
        <v>2458</v>
      </c>
      <c r="D15" s="42">
        <v>2762</v>
      </c>
      <c r="E15" s="42"/>
    </row>
    <row r="16" spans="1:10" x14ac:dyDescent="0.2">
      <c r="A16" s="41" t="s">
        <v>48</v>
      </c>
      <c r="B16" s="42">
        <v>5557</v>
      </c>
      <c r="C16" s="42">
        <v>6023</v>
      </c>
      <c r="D16" s="42">
        <v>11580</v>
      </c>
      <c r="E16" s="42"/>
    </row>
    <row r="17" spans="1:10" x14ac:dyDescent="0.2">
      <c r="A17" s="41" t="s">
        <v>49</v>
      </c>
      <c r="B17" s="42">
        <v>235720</v>
      </c>
      <c r="C17" s="42">
        <v>239451</v>
      </c>
      <c r="D17" s="42">
        <v>475171</v>
      </c>
      <c r="E17" s="42"/>
      <c r="G17" s="47">
        <f>100*(B17-B3)/B3</f>
        <v>2.4143758988195323</v>
      </c>
      <c r="H17" s="47">
        <f t="shared" ref="H17:I17" si="1">100*(C17-C3)/C3</f>
        <v>2.5802388745137685</v>
      </c>
      <c r="I17" s="47">
        <f t="shared" si="1"/>
        <v>2.4978914603605333</v>
      </c>
      <c r="J17" s="50" t="s">
        <v>94</v>
      </c>
    </row>
    <row r="18" spans="1:10" x14ac:dyDescent="0.2">
      <c r="A18" s="41" t="s">
        <v>50</v>
      </c>
      <c r="B18" s="42">
        <v>230684</v>
      </c>
      <c r="C18" s="42">
        <v>238050</v>
      </c>
      <c r="D18" s="42">
        <v>468734</v>
      </c>
      <c r="E18" s="48">
        <f>100*D18/D17</f>
        <v>98.645329786540003</v>
      </c>
    </row>
    <row r="19" spans="1:10" x14ac:dyDescent="0.2">
      <c r="A19" s="41" t="s">
        <v>51</v>
      </c>
      <c r="B19" s="42">
        <v>5036</v>
      </c>
      <c r="C19" s="42">
        <v>1401</v>
      </c>
      <c r="D19" s="42">
        <v>6437</v>
      </c>
      <c r="E19" s="48">
        <f>100-E18</f>
        <v>1.3546702134599968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79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235720</v>
      </c>
      <c r="C24" s="34">
        <v>239451</v>
      </c>
      <c r="D24" s="34">
        <v>475171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75</v>
      </c>
      <c r="B26" s="36">
        <v>43617</v>
      </c>
      <c r="C26" s="36">
        <v>22271</v>
      </c>
      <c r="D26" s="36">
        <v>65888</v>
      </c>
      <c r="E26" s="36"/>
      <c r="F26" s="31" t="str">
        <f>A26</f>
        <v>Egitto</v>
      </c>
      <c r="G26" s="47">
        <f>100*B26/B$24</f>
        <v>18.503733242830478</v>
      </c>
      <c r="H26" s="47">
        <f t="shared" ref="H26:I26" si="2">100*C26/C$24</f>
        <v>9.3008590484065632</v>
      </c>
      <c r="I26" s="47">
        <f t="shared" si="2"/>
        <v>13.866166074949859</v>
      </c>
    </row>
    <row r="27" spans="1:10" x14ac:dyDescent="0.2">
      <c r="A27" s="33" t="s">
        <v>66</v>
      </c>
      <c r="B27" s="36">
        <v>22556</v>
      </c>
      <c r="C27" s="36">
        <v>27350</v>
      </c>
      <c r="D27" s="36">
        <v>49906</v>
      </c>
      <c r="E27" s="36"/>
      <c r="F27" s="31" t="str">
        <f t="shared" ref="F27:F30" si="3">A27</f>
        <v>Romania</v>
      </c>
      <c r="G27" s="47">
        <f t="shared" ref="G27:G30" si="4">100*B27/B$24</f>
        <v>9.5689801459358552</v>
      </c>
      <c r="H27" s="47">
        <f t="shared" ref="H27:H30" si="5">100*C27/C$24</f>
        <v>11.421961069279309</v>
      </c>
      <c r="I27" s="47">
        <f t="shared" ref="I27:I30" si="6">100*D27/D$24</f>
        <v>10.502745327471583</v>
      </c>
    </row>
    <row r="28" spans="1:10" x14ac:dyDescent="0.2">
      <c r="A28" s="33" t="s">
        <v>80</v>
      </c>
      <c r="B28" s="36">
        <v>20352</v>
      </c>
      <c r="C28" s="36">
        <v>25511</v>
      </c>
      <c r="D28" s="36">
        <v>45863</v>
      </c>
      <c r="E28" s="36"/>
      <c r="F28" s="31" t="str">
        <f t="shared" si="3"/>
        <v>Filippine</v>
      </c>
      <c r="G28" s="47">
        <f t="shared" si="4"/>
        <v>8.6339725097573385</v>
      </c>
      <c r="H28" s="47">
        <f t="shared" si="5"/>
        <v>10.653954253688646</v>
      </c>
      <c r="I28" s="47">
        <f t="shared" si="6"/>
        <v>9.6518937393064821</v>
      </c>
    </row>
    <row r="29" spans="1:10" x14ac:dyDescent="0.2">
      <c r="A29" s="33" t="s">
        <v>78</v>
      </c>
      <c r="B29" s="36">
        <v>21010</v>
      </c>
      <c r="C29" s="36">
        <v>21900</v>
      </c>
      <c r="D29" s="36">
        <v>42910</v>
      </c>
      <c r="E29" s="36"/>
      <c r="F29" s="31" t="str">
        <f t="shared" si="3"/>
        <v>Cinese, Repubblica Popolare</v>
      </c>
      <c r="G29" s="47">
        <f t="shared" si="4"/>
        <v>8.9131172577634477</v>
      </c>
      <c r="H29" s="47">
        <f t="shared" si="5"/>
        <v>9.1459212949622266</v>
      </c>
      <c r="I29" s="47">
        <f t="shared" si="6"/>
        <v>9.0304332545546764</v>
      </c>
    </row>
    <row r="30" spans="1:10" x14ac:dyDescent="0.2">
      <c r="A30" s="33" t="s">
        <v>81</v>
      </c>
      <c r="B30" s="36">
        <v>13043</v>
      </c>
      <c r="C30" s="36">
        <v>16569</v>
      </c>
      <c r="D30" s="36">
        <v>29612</v>
      </c>
      <c r="E30" s="36"/>
      <c r="F30" s="31" t="str">
        <f t="shared" si="3"/>
        <v>Perù</v>
      </c>
      <c r="G30" s="47">
        <f t="shared" si="4"/>
        <v>5.5332597997624298</v>
      </c>
      <c r="H30" s="47">
        <f t="shared" si="5"/>
        <v>6.9195785359008735</v>
      </c>
      <c r="I30" s="47">
        <f t="shared" si="6"/>
        <v>6.2318617929124462</v>
      </c>
    </row>
    <row r="31" spans="1:10" x14ac:dyDescent="0.2">
      <c r="F31" s="31" t="s">
        <v>89</v>
      </c>
      <c r="G31" s="47">
        <f>100-SUM(G26:G30)</f>
        <v>48.846937043950447</v>
      </c>
      <c r="H31" s="47">
        <f t="shared" ref="H31:I31" si="7">100-SUM(H26:H30)</f>
        <v>52.55772579776238</v>
      </c>
      <c r="I31" s="47">
        <f t="shared" si="7"/>
        <v>50.716899810804954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5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1265" r:id="rId3" name="Control 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4299-4E1D-43B8-B69A-BD1E5C07B95B}">
  <sheetPr codeName="Foglio8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59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37572</v>
      </c>
      <c r="C3" s="42">
        <v>40698</v>
      </c>
      <c r="D3" s="42">
        <v>78270</v>
      </c>
      <c r="E3" s="42"/>
    </row>
    <row r="4" spans="1:10" x14ac:dyDescent="0.2">
      <c r="A4" s="41" t="s">
        <v>36</v>
      </c>
      <c r="B4" s="42">
        <v>497</v>
      </c>
      <c r="C4" s="42">
        <v>460</v>
      </c>
      <c r="D4" s="42">
        <v>957</v>
      </c>
      <c r="E4" s="42"/>
    </row>
    <row r="5" spans="1:10" x14ac:dyDescent="0.2">
      <c r="A5" s="41" t="s">
        <v>37</v>
      </c>
      <c r="B5" s="42">
        <v>63</v>
      </c>
      <c r="C5" s="42">
        <v>66</v>
      </c>
      <c r="D5" s="42">
        <v>129</v>
      </c>
      <c r="E5" s="42"/>
    </row>
    <row r="6" spans="1:10" x14ac:dyDescent="0.2">
      <c r="A6" s="41" t="s">
        <v>38</v>
      </c>
      <c r="B6" s="42">
        <v>434</v>
      </c>
      <c r="C6" s="42">
        <v>394</v>
      </c>
      <c r="D6" s="42">
        <v>828</v>
      </c>
      <c r="E6" s="42"/>
    </row>
    <row r="7" spans="1:10" x14ac:dyDescent="0.2">
      <c r="A7" s="41" t="s">
        <v>39</v>
      </c>
      <c r="B7" s="42">
        <v>2716</v>
      </c>
      <c r="C7" s="42">
        <v>2697</v>
      </c>
      <c r="D7" s="42">
        <v>5413</v>
      </c>
      <c r="E7" s="42"/>
    </row>
    <row r="8" spans="1:10" x14ac:dyDescent="0.2">
      <c r="A8" s="41" t="s">
        <v>40</v>
      </c>
      <c r="B8" s="42">
        <v>2271</v>
      </c>
      <c r="C8" s="42">
        <v>2230</v>
      </c>
      <c r="D8" s="42">
        <v>4501</v>
      </c>
      <c r="E8" s="42"/>
    </row>
    <row r="9" spans="1:10" x14ac:dyDescent="0.2">
      <c r="A9" s="41" t="s">
        <v>41</v>
      </c>
      <c r="B9" s="42">
        <v>445</v>
      </c>
      <c r="C9" s="42">
        <v>467</v>
      </c>
      <c r="D9" s="42">
        <v>912</v>
      </c>
      <c r="E9" s="42"/>
    </row>
    <row r="10" spans="1:10" x14ac:dyDescent="0.2">
      <c r="A10" s="41" t="s">
        <v>42</v>
      </c>
      <c r="B10" s="42">
        <v>1854</v>
      </c>
      <c r="C10" s="42">
        <v>2180</v>
      </c>
      <c r="D10" s="42">
        <v>4034</v>
      </c>
      <c r="E10" s="42"/>
    </row>
    <row r="11" spans="1:10" x14ac:dyDescent="0.2">
      <c r="A11" s="41" t="s">
        <v>43</v>
      </c>
      <c r="B11" s="42">
        <v>288</v>
      </c>
      <c r="C11" s="42">
        <v>351</v>
      </c>
      <c r="D11" s="42">
        <v>639</v>
      </c>
      <c r="E11" s="42"/>
    </row>
    <row r="12" spans="1:10" x14ac:dyDescent="0.2">
      <c r="A12" s="41" t="s">
        <v>44</v>
      </c>
      <c r="B12" s="42">
        <v>1566</v>
      </c>
      <c r="C12" s="42">
        <v>1829</v>
      </c>
      <c r="D12" s="42">
        <v>3395</v>
      </c>
      <c r="E12" s="42"/>
    </row>
    <row r="13" spans="1:10" x14ac:dyDescent="0.2">
      <c r="A13" s="41" t="s">
        <v>45</v>
      </c>
      <c r="B13" s="42">
        <v>1812</v>
      </c>
      <c r="C13" s="42">
        <v>1611</v>
      </c>
      <c r="D13" s="42">
        <v>3423</v>
      </c>
      <c r="E13" s="42"/>
      <c r="G13" s="51">
        <f>1000*B13/AVERAGE(B3,B17)</f>
        <v>47.948558500152153</v>
      </c>
      <c r="H13" s="51">
        <f t="shared" ref="H13:I13" si="0">1000*C13/AVERAGE(C3,C17)</f>
        <v>39.009152985616737</v>
      </c>
      <c r="I13" s="51">
        <f t="shared" si="0"/>
        <v>43.280628662827084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-196</v>
      </c>
      <c r="C15" s="42">
        <v>121</v>
      </c>
      <c r="D15" s="42">
        <v>-75</v>
      </c>
      <c r="E15" s="42"/>
    </row>
    <row r="16" spans="1:10" x14ac:dyDescent="0.2">
      <c r="A16" s="41" t="s">
        <v>48</v>
      </c>
      <c r="B16" s="42">
        <v>437</v>
      </c>
      <c r="C16" s="42">
        <v>1200</v>
      </c>
      <c r="D16" s="42">
        <v>1637</v>
      </c>
      <c r="E16" s="42"/>
    </row>
    <row r="17" spans="1:10" x14ac:dyDescent="0.2">
      <c r="A17" s="41" t="s">
        <v>49</v>
      </c>
      <c r="B17" s="42">
        <v>38009</v>
      </c>
      <c r="C17" s="42">
        <v>41898</v>
      </c>
      <c r="D17" s="42">
        <v>79907</v>
      </c>
      <c r="E17" s="42"/>
      <c r="G17" s="47">
        <f>100*(B17-B3)/B3</f>
        <v>1.1631001809858406</v>
      </c>
      <c r="H17" s="47">
        <f t="shared" ref="H17:I17" si="1">100*(C17-C3)/C3</f>
        <v>2.9485478401887071</v>
      </c>
      <c r="I17" s="47">
        <f t="shared" si="1"/>
        <v>2.0914782164303052</v>
      </c>
      <c r="J17" s="50" t="s">
        <v>94</v>
      </c>
    </row>
    <row r="18" spans="1:10" x14ac:dyDescent="0.2">
      <c r="A18" s="41" t="s">
        <v>50</v>
      </c>
      <c r="B18" s="42">
        <v>37225</v>
      </c>
      <c r="C18" s="42">
        <v>41782</v>
      </c>
      <c r="D18" s="42">
        <v>79007</v>
      </c>
      <c r="E18" s="48">
        <f>100*D18/D17</f>
        <v>98.873690665398527</v>
      </c>
    </row>
    <row r="19" spans="1:10" x14ac:dyDescent="0.2">
      <c r="A19" s="41" t="s">
        <v>51</v>
      </c>
      <c r="B19" s="42">
        <v>784</v>
      </c>
      <c r="C19" s="42">
        <v>116</v>
      </c>
      <c r="D19" s="42">
        <v>900</v>
      </c>
      <c r="E19" s="48">
        <f>100-E18</f>
        <v>1.1263093346014728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82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38009</v>
      </c>
      <c r="C24" s="34">
        <v>41898</v>
      </c>
      <c r="D24" s="34">
        <v>79907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7152</v>
      </c>
      <c r="C26" s="36">
        <v>8472</v>
      </c>
      <c r="D26" s="36">
        <v>15624</v>
      </c>
      <c r="E26" s="36"/>
      <c r="F26" s="31" t="str">
        <f>A26</f>
        <v>Romania</v>
      </c>
      <c r="G26" s="47">
        <f>100*B26/B$24</f>
        <v>18.816596069351995</v>
      </c>
      <c r="H26" s="47">
        <f t="shared" ref="H26:I26" si="2">100*C26/C$24</f>
        <v>20.220535586424173</v>
      </c>
      <c r="I26" s="47">
        <f t="shared" si="2"/>
        <v>19.552730048681592</v>
      </c>
    </row>
    <row r="27" spans="1:10" x14ac:dyDescent="0.2">
      <c r="A27" s="33" t="s">
        <v>65</v>
      </c>
      <c r="B27" s="36">
        <v>3365</v>
      </c>
      <c r="C27" s="36">
        <v>3110</v>
      </c>
      <c r="D27" s="36">
        <v>6475</v>
      </c>
      <c r="E27" s="36"/>
      <c r="F27" s="31" t="str">
        <f t="shared" ref="F27:F30" si="3">A27</f>
        <v>Marocco</v>
      </c>
      <c r="G27" s="47">
        <f t="shared" ref="G27:G30" si="4">100*B27/B$24</f>
        <v>8.853166355336894</v>
      </c>
      <c r="H27" s="47">
        <f t="shared" ref="H27:H30" si="5">100*C27/C$24</f>
        <v>7.4227886772638314</v>
      </c>
      <c r="I27" s="47">
        <f t="shared" ref="I27:I30" si="6">100*D27/D$24</f>
        <v>8.103169935049495</v>
      </c>
    </row>
    <row r="28" spans="1:10" x14ac:dyDescent="0.2">
      <c r="A28" s="33" t="s">
        <v>67</v>
      </c>
      <c r="B28" s="36">
        <v>3069</v>
      </c>
      <c r="C28" s="36">
        <v>3092</v>
      </c>
      <c r="D28" s="36">
        <v>6161</v>
      </c>
      <c r="E28" s="36"/>
      <c r="F28" s="31" t="str">
        <f t="shared" si="3"/>
        <v>Albania</v>
      </c>
      <c r="G28" s="47">
        <f t="shared" si="4"/>
        <v>8.074403430766397</v>
      </c>
      <c r="H28" s="47">
        <f t="shared" si="5"/>
        <v>7.3798271993889921</v>
      </c>
      <c r="I28" s="47">
        <f t="shared" si="6"/>
        <v>7.7102131227552029</v>
      </c>
    </row>
    <row r="29" spans="1:10" x14ac:dyDescent="0.2">
      <c r="A29" s="33" t="s">
        <v>73</v>
      </c>
      <c r="B29" s="36">
        <v>1479</v>
      </c>
      <c r="C29" s="36">
        <v>4402</v>
      </c>
      <c r="D29" s="36">
        <v>5881</v>
      </c>
      <c r="E29" s="36"/>
      <c r="F29" s="31" t="str">
        <f t="shared" si="3"/>
        <v>Ucraina</v>
      </c>
      <c r="G29" s="47">
        <f t="shared" si="4"/>
        <v>3.8911836670262305</v>
      </c>
      <c r="H29" s="47">
        <f t="shared" si="5"/>
        <v>10.506468089168933</v>
      </c>
      <c r="I29" s="47">
        <f t="shared" si="6"/>
        <v>7.3598057742125222</v>
      </c>
    </row>
    <row r="30" spans="1:10" x14ac:dyDescent="0.2">
      <c r="A30" s="33" t="s">
        <v>75</v>
      </c>
      <c r="B30" s="36">
        <v>3184</v>
      </c>
      <c r="C30" s="36">
        <v>2041</v>
      </c>
      <c r="D30" s="36">
        <v>5225</v>
      </c>
      <c r="E30" s="36"/>
      <c r="F30" s="31" t="str">
        <f t="shared" si="3"/>
        <v>Egitto</v>
      </c>
      <c r="G30" s="47">
        <f t="shared" si="4"/>
        <v>8.3769633507853403</v>
      </c>
      <c r="H30" s="47">
        <f t="shared" si="5"/>
        <v>4.8713542412525657</v>
      </c>
      <c r="I30" s="47">
        <f t="shared" si="6"/>
        <v>6.5388514147696695</v>
      </c>
    </row>
    <row r="31" spans="1:10" x14ac:dyDescent="0.2">
      <c r="F31" s="31" t="s">
        <v>89</v>
      </c>
      <c r="G31" s="47">
        <f>100-SUM(G26:G30)</f>
        <v>51.987687126733142</v>
      </c>
      <c r="H31" s="47">
        <f t="shared" ref="H31:I31" si="7">100-SUM(H26:H30)</f>
        <v>49.599026206501499</v>
      </c>
      <c r="I31" s="47">
        <f t="shared" si="7"/>
        <v>50.735229704531513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2289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2289" r:id="rId3" name="Control 1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BF94-CCF8-40B4-BC5C-AE7DCEB03AE2}">
  <sheetPr codeName="Foglio12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60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31136</v>
      </c>
      <c r="C3" s="42">
        <v>31392</v>
      </c>
      <c r="D3" s="42">
        <v>62528</v>
      </c>
      <c r="E3" s="42"/>
    </row>
    <row r="4" spans="1:10" x14ac:dyDescent="0.2">
      <c r="A4" s="41" t="s">
        <v>36</v>
      </c>
      <c r="B4" s="42">
        <v>387</v>
      </c>
      <c r="C4" s="42">
        <v>380</v>
      </c>
      <c r="D4" s="42">
        <v>767</v>
      </c>
      <c r="E4" s="42"/>
    </row>
    <row r="5" spans="1:10" x14ac:dyDescent="0.2">
      <c r="A5" s="41" t="s">
        <v>37</v>
      </c>
      <c r="B5" s="42">
        <v>64</v>
      </c>
      <c r="C5" s="42">
        <v>58</v>
      </c>
      <c r="D5" s="42">
        <v>122</v>
      </c>
      <c r="E5" s="42"/>
    </row>
    <row r="6" spans="1:10" x14ac:dyDescent="0.2">
      <c r="A6" s="41" t="s">
        <v>38</v>
      </c>
      <c r="B6" s="42">
        <v>323</v>
      </c>
      <c r="C6" s="42">
        <v>322</v>
      </c>
      <c r="D6" s="42">
        <v>645</v>
      </c>
      <c r="E6" s="42"/>
    </row>
    <row r="7" spans="1:10" x14ac:dyDescent="0.2">
      <c r="A7" s="41" t="s">
        <v>39</v>
      </c>
      <c r="B7" s="42">
        <v>2208</v>
      </c>
      <c r="C7" s="42">
        <v>2015</v>
      </c>
      <c r="D7" s="42">
        <v>4223</v>
      </c>
      <c r="E7" s="42"/>
    </row>
    <row r="8" spans="1:10" x14ac:dyDescent="0.2">
      <c r="A8" s="41" t="s">
        <v>40</v>
      </c>
      <c r="B8" s="42">
        <v>1899</v>
      </c>
      <c r="C8" s="42">
        <v>1756</v>
      </c>
      <c r="D8" s="42">
        <v>3655</v>
      </c>
      <c r="E8" s="42"/>
    </row>
    <row r="9" spans="1:10" x14ac:dyDescent="0.2">
      <c r="A9" s="41" t="s">
        <v>41</v>
      </c>
      <c r="B9" s="42">
        <v>309</v>
      </c>
      <c r="C9" s="42">
        <v>259</v>
      </c>
      <c r="D9" s="42">
        <v>568</v>
      </c>
      <c r="E9" s="42"/>
    </row>
    <row r="10" spans="1:10" x14ac:dyDescent="0.2">
      <c r="A10" s="41" t="s">
        <v>42</v>
      </c>
      <c r="B10" s="42">
        <v>2161</v>
      </c>
      <c r="C10" s="42">
        <v>2242</v>
      </c>
      <c r="D10" s="42">
        <v>4403</v>
      </c>
      <c r="E10" s="42"/>
    </row>
    <row r="11" spans="1:10" x14ac:dyDescent="0.2">
      <c r="A11" s="41" t="s">
        <v>43</v>
      </c>
      <c r="B11" s="42">
        <v>319</v>
      </c>
      <c r="C11" s="42">
        <v>341</v>
      </c>
      <c r="D11" s="42">
        <v>660</v>
      </c>
      <c r="E11" s="42"/>
    </row>
    <row r="12" spans="1:10" x14ac:dyDescent="0.2">
      <c r="A12" s="41" t="s">
        <v>44</v>
      </c>
      <c r="B12" s="42">
        <v>1842</v>
      </c>
      <c r="C12" s="42">
        <v>1901</v>
      </c>
      <c r="D12" s="42">
        <v>3743</v>
      </c>
      <c r="E12" s="42"/>
    </row>
    <row r="13" spans="1:10" x14ac:dyDescent="0.2">
      <c r="A13" s="41" t="s">
        <v>45</v>
      </c>
      <c r="B13" s="42">
        <v>2005</v>
      </c>
      <c r="C13" s="42">
        <v>2102</v>
      </c>
      <c r="D13" s="42">
        <v>4107</v>
      </c>
      <c r="E13" s="42"/>
      <c r="G13" s="51">
        <f>1000*B13/AVERAGE(B3,B17)</f>
        <v>63.97881200440353</v>
      </c>
      <c r="H13" s="51">
        <f t="shared" ref="H13:I13" si="0">1000*C13/AVERAGE(C3,C17)</f>
        <v>66.365674233574339</v>
      </c>
      <c r="I13" s="51">
        <f t="shared" si="0"/>
        <v>65.178578513445956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-64</v>
      </c>
      <c r="C15" s="42">
        <v>182</v>
      </c>
      <c r="D15" s="42">
        <v>118</v>
      </c>
      <c r="E15" s="42"/>
    </row>
    <row r="16" spans="1:10" x14ac:dyDescent="0.2">
      <c r="A16" s="41" t="s">
        <v>48</v>
      </c>
      <c r="B16" s="42">
        <v>405</v>
      </c>
      <c r="C16" s="42">
        <v>562</v>
      </c>
      <c r="D16" s="42">
        <v>967</v>
      </c>
      <c r="E16" s="42"/>
    </row>
    <row r="17" spans="1:10" x14ac:dyDescent="0.2">
      <c r="A17" s="41" t="s">
        <v>49</v>
      </c>
      <c r="B17" s="42">
        <v>31541</v>
      </c>
      <c r="C17" s="42">
        <v>31954</v>
      </c>
      <c r="D17" s="42">
        <v>63495</v>
      </c>
      <c r="E17" s="42"/>
      <c r="G17" s="47">
        <f>100*(B17-B3)/B3</f>
        <v>1.3007451181911613</v>
      </c>
      <c r="H17" s="47">
        <f t="shared" ref="H17:I17" si="1">100*(C17-C3)/C3</f>
        <v>1.7902650356778798</v>
      </c>
      <c r="I17" s="47">
        <f t="shared" si="1"/>
        <v>1.546507164790174</v>
      </c>
      <c r="J17" s="50" t="s">
        <v>94</v>
      </c>
    </row>
    <row r="18" spans="1:10" x14ac:dyDescent="0.2">
      <c r="A18" s="41" t="s">
        <v>50</v>
      </c>
      <c r="B18" s="42">
        <v>30292</v>
      </c>
      <c r="C18" s="42">
        <v>31600</v>
      </c>
      <c r="D18" s="42">
        <v>61892</v>
      </c>
      <c r="E18" s="48">
        <f>100*D18/D17</f>
        <v>97.475391763130958</v>
      </c>
    </row>
    <row r="19" spans="1:10" x14ac:dyDescent="0.2">
      <c r="A19" s="41" t="s">
        <v>51</v>
      </c>
      <c r="B19" s="42">
        <v>1249</v>
      </c>
      <c r="C19" s="42">
        <v>354</v>
      </c>
      <c r="D19" s="42">
        <v>1603</v>
      </c>
      <c r="E19" s="48">
        <f>100-E18</f>
        <v>2.5246082368690423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6"/>
    </row>
    <row r="22" spans="1:10" x14ac:dyDescent="0.2">
      <c r="A22" s="29" t="s">
        <v>97</v>
      </c>
      <c r="B22" s="30"/>
      <c r="C22" s="30"/>
      <c r="D22" s="30"/>
      <c r="E22" s="36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31541</v>
      </c>
      <c r="C24" s="34">
        <v>31954</v>
      </c>
      <c r="D24" s="34">
        <v>63495</v>
      </c>
      <c r="E24" s="36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8091</v>
      </c>
      <c r="C26" s="36">
        <v>8672</v>
      </c>
      <c r="D26" s="36">
        <v>16763</v>
      </c>
      <c r="E26" s="36"/>
      <c r="F26" s="31" t="str">
        <f>A26</f>
        <v>Romania</v>
      </c>
      <c r="G26" s="47">
        <f>100*B26/B$24</f>
        <v>25.652325544529344</v>
      </c>
      <c r="H26" s="47">
        <f t="shared" ref="H26:I26" si="2">100*C26/C$24</f>
        <v>27.139012330224698</v>
      </c>
      <c r="I26" s="47">
        <f t="shared" si="2"/>
        <v>26.400503976691077</v>
      </c>
    </row>
    <row r="27" spans="1:10" x14ac:dyDescent="0.2">
      <c r="A27" s="33" t="s">
        <v>67</v>
      </c>
      <c r="B27" s="36">
        <v>3098</v>
      </c>
      <c r="C27" s="36">
        <v>2985</v>
      </c>
      <c r="D27" s="36">
        <v>6083</v>
      </c>
      <c r="F27" s="31" t="str">
        <f t="shared" ref="F27:F30" si="3">A27</f>
        <v>Albania</v>
      </c>
      <c r="G27" s="47">
        <f t="shared" ref="G27:G30" si="4">100*B27/B$24</f>
        <v>9.8221362670809427</v>
      </c>
      <c r="H27" s="47">
        <f t="shared" ref="H27:H30" si="5">100*C27/C$24</f>
        <v>9.3415534831320031</v>
      </c>
      <c r="I27" s="47">
        <f t="shared" ref="I27:I30" si="6">100*D27/D$24</f>
        <v>9.5802819119615723</v>
      </c>
    </row>
    <row r="28" spans="1:10" x14ac:dyDescent="0.2">
      <c r="A28" s="33" t="s">
        <v>75</v>
      </c>
      <c r="B28" s="36">
        <v>3550</v>
      </c>
      <c r="C28" s="36">
        <v>2196</v>
      </c>
      <c r="D28" s="36">
        <v>5746</v>
      </c>
      <c r="F28" s="31" t="str">
        <f t="shared" si="3"/>
        <v>Egitto</v>
      </c>
      <c r="G28" s="47">
        <f t="shared" si="4"/>
        <v>11.255191655305792</v>
      </c>
      <c r="H28" s="47">
        <f t="shared" si="5"/>
        <v>6.872379044877011</v>
      </c>
      <c r="I28" s="47">
        <f t="shared" si="6"/>
        <v>9.049531459170014</v>
      </c>
    </row>
    <row r="29" spans="1:10" x14ac:dyDescent="0.2">
      <c r="A29" s="33" t="s">
        <v>73</v>
      </c>
      <c r="B29" s="36">
        <v>1212</v>
      </c>
      <c r="C29" s="36">
        <v>3235</v>
      </c>
      <c r="D29" s="36">
        <v>4447</v>
      </c>
      <c r="F29" s="31" t="str">
        <f t="shared" si="3"/>
        <v>Ucraina</v>
      </c>
      <c r="G29" s="47">
        <f t="shared" si="4"/>
        <v>3.8426175454170761</v>
      </c>
      <c r="H29" s="47">
        <f t="shared" si="5"/>
        <v>10.123928146710897</v>
      </c>
      <c r="I29" s="47">
        <f t="shared" si="6"/>
        <v>7.0037010788251042</v>
      </c>
    </row>
    <row r="30" spans="1:10" x14ac:dyDescent="0.2">
      <c r="A30" s="33" t="s">
        <v>65</v>
      </c>
      <c r="B30" s="36">
        <v>2249</v>
      </c>
      <c r="C30" s="36">
        <v>2070</v>
      </c>
      <c r="D30" s="36">
        <v>4319</v>
      </c>
      <c r="F30" s="31" t="str">
        <f t="shared" si="3"/>
        <v>Marocco</v>
      </c>
      <c r="G30" s="47">
        <f t="shared" si="4"/>
        <v>7.1304016993754162</v>
      </c>
      <c r="H30" s="47">
        <f t="shared" si="5"/>
        <v>6.4780622144332476</v>
      </c>
      <c r="I30" s="47">
        <f t="shared" si="6"/>
        <v>6.8021104023938896</v>
      </c>
    </row>
    <row r="31" spans="1:10" x14ac:dyDescent="0.2">
      <c r="F31" s="31" t="s">
        <v>89</v>
      </c>
      <c r="G31" s="47">
        <f>100-SUM(G26:G30)</f>
        <v>42.297327288291427</v>
      </c>
      <c r="H31" s="47">
        <f t="shared" ref="H31:I31" si="7">100-SUM(H26:H30)</f>
        <v>40.045064780622141</v>
      </c>
      <c r="I31" s="47">
        <f t="shared" si="7"/>
        <v>41.163871170958345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3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3313" r:id="rId3" name="Control 1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2754-E0B5-4CAB-92AD-F568F83DF0C9}">
  <sheetPr codeName="Foglio9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4257812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61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4939</v>
      </c>
      <c r="C3" s="42">
        <v>5327</v>
      </c>
      <c r="D3" s="42">
        <v>10266</v>
      </c>
      <c r="E3" s="42"/>
    </row>
    <row r="4" spans="1:10" x14ac:dyDescent="0.2">
      <c r="A4" s="41" t="s">
        <v>36</v>
      </c>
      <c r="B4" s="42">
        <v>67</v>
      </c>
      <c r="C4" s="42">
        <v>74</v>
      </c>
      <c r="D4" s="42">
        <v>141</v>
      </c>
      <c r="E4" s="42"/>
    </row>
    <row r="5" spans="1:10" x14ac:dyDescent="0.2">
      <c r="A5" s="41" t="s">
        <v>37</v>
      </c>
      <c r="B5" s="42">
        <v>8</v>
      </c>
      <c r="C5" s="42">
        <v>9</v>
      </c>
      <c r="D5" s="42">
        <v>17</v>
      </c>
      <c r="E5" s="42"/>
    </row>
    <row r="6" spans="1:10" x14ac:dyDescent="0.2">
      <c r="A6" s="41" t="s">
        <v>38</v>
      </c>
      <c r="B6" s="42">
        <v>59</v>
      </c>
      <c r="C6" s="42">
        <v>65</v>
      </c>
      <c r="D6" s="42">
        <v>124</v>
      </c>
      <c r="E6" s="42"/>
    </row>
    <row r="7" spans="1:10" x14ac:dyDescent="0.2">
      <c r="A7" s="41" t="s">
        <v>39</v>
      </c>
      <c r="B7" s="42">
        <v>460</v>
      </c>
      <c r="C7" s="42">
        <v>454</v>
      </c>
      <c r="D7" s="42">
        <v>914</v>
      </c>
      <c r="E7" s="42"/>
    </row>
    <row r="8" spans="1:10" x14ac:dyDescent="0.2">
      <c r="A8" s="41" t="s">
        <v>40</v>
      </c>
      <c r="B8" s="42">
        <v>426</v>
      </c>
      <c r="C8" s="42">
        <v>435</v>
      </c>
      <c r="D8" s="42">
        <v>861</v>
      </c>
      <c r="E8" s="42"/>
    </row>
    <row r="9" spans="1:10" x14ac:dyDescent="0.2">
      <c r="A9" s="41" t="s">
        <v>41</v>
      </c>
      <c r="B9" s="42">
        <v>34</v>
      </c>
      <c r="C9" s="42">
        <v>19</v>
      </c>
      <c r="D9" s="42">
        <v>53</v>
      </c>
      <c r="E9" s="42"/>
    </row>
    <row r="10" spans="1:10" x14ac:dyDescent="0.2">
      <c r="A10" s="41" t="s">
        <v>42</v>
      </c>
      <c r="B10" s="42">
        <v>568</v>
      </c>
      <c r="C10" s="42">
        <v>500</v>
      </c>
      <c r="D10" s="42">
        <v>1068</v>
      </c>
      <c r="E10" s="42"/>
    </row>
    <row r="11" spans="1:10" x14ac:dyDescent="0.2">
      <c r="A11" s="41" t="s">
        <v>43</v>
      </c>
      <c r="B11" s="42">
        <v>89</v>
      </c>
      <c r="C11" s="42">
        <v>98</v>
      </c>
      <c r="D11" s="42">
        <v>187</v>
      </c>
      <c r="E11" s="42"/>
    </row>
    <row r="12" spans="1:10" x14ac:dyDescent="0.2">
      <c r="A12" s="41" t="s">
        <v>44</v>
      </c>
      <c r="B12" s="42">
        <v>479</v>
      </c>
      <c r="C12" s="42">
        <v>402</v>
      </c>
      <c r="D12" s="42">
        <v>881</v>
      </c>
      <c r="E12" s="42"/>
    </row>
    <row r="13" spans="1:10" x14ac:dyDescent="0.2">
      <c r="A13" s="41" t="s">
        <v>45</v>
      </c>
      <c r="B13" s="42">
        <v>262</v>
      </c>
      <c r="C13" s="42">
        <v>239</v>
      </c>
      <c r="D13" s="42">
        <v>501</v>
      </c>
      <c r="E13" s="42"/>
      <c r="G13" s="51">
        <f>1000*B13/AVERAGE(B3,B17)</f>
        <v>52.051256580907918</v>
      </c>
      <c r="H13" s="51">
        <f t="shared" ref="H13:I13" si="0">1000*C13/AVERAGE(C3,C17)</f>
        <v>43.84114463909016</v>
      </c>
      <c r="I13" s="51">
        <f t="shared" si="0"/>
        <v>47.78254649499285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-121</v>
      </c>
      <c r="C15" s="42">
        <v>2</v>
      </c>
      <c r="D15" s="42">
        <v>-119</v>
      </c>
      <c r="E15" s="42"/>
    </row>
    <row r="16" spans="1:10" x14ac:dyDescent="0.2">
      <c r="A16" s="41" t="s">
        <v>48</v>
      </c>
      <c r="B16" s="42">
        <v>189</v>
      </c>
      <c r="C16" s="42">
        <v>249</v>
      </c>
      <c r="D16" s="42">
        <v>438</v>
      </c>
      <c r="E16" s="42"/>
    </row>
    <row r="17" spans="1:10" x14ac:dyDescent="0.2">
      <c r="A17" s="41" t="s">
        <v>49</v>
      </c>
      <c r="B17" s="42">
        <v>5128</v>
      </c>
      <c r="C17" s="42">
        <v>5576</v>
      </c>
      <c r="D17" s="42">
        <v>10704</v>
      </c>
      <c r="E17" s="42"/>
      <c r="G17" s="47">
        <f>100*(B17-B3)/B3</f>
        <v>3.826685563879328</v>
      </c>
      <c r="H17" s="47">
        <f t="shared" ref="H17:I17" si="1">100*(C17-C3)/C3</f>
        <v>4.6743007321193915</v>
      </c>
      <c r="I17" s="47">
        <f t="shared" si="1"/>
        <v>4.2665108123904147</v>
      </c>
      <c r="J17" s="50" t="s">
        <v>94</v>
      </c>
    </row>
    <row r="18" spans="1:10" x14ac:dyDescent="0.2">
      <c r="A18" s="41" t="s">
        <v>50</v>
      </c>
      <c r="B18" s="42">
        <v>4815</v>
      </c>
      <c r="C18" s="42">
        <v>5466</v>
      </c>
      <c r="D18" s="42">
        <v>10281</v>
      </c>
      <c r="E18" s="48">
        <f>100*D18/D17</f>
        <v>96.04820627802691</v>
      </c>
    </row>
    <row r="19" spans="1:10" x14ac:dyDescent="0.2">
      <c r="A19" s="41" t="s">
        <v>51</v>
      </c>
      <c r="B19" s="42">
        <v>313</v>
      </c>
      <c r="C19" s="42">
        <v>110</v>
      </c>
      <c r="D19" s="42">
        <v>423</v>
      </c>
      <c r="E19" s="48">
        <f>100-E18</f>
        <v>3.9517937219730896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83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5128</v>
      </c>
      <c r="C24" s="34">
        <v>5576</v>
      </c>
      <c r="D24" s="34">
        <v>10704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65</v>
      </c>
      <c r="B26" s="37">
        <v>934</v>
      </c>
      <c r="C26" s="37">
        <v>866</v>
      </c>
      <c r="D26" s="36">
        <v>1800</v>
      </c>
      <c r="E26" s="36"/>
      <c r="F26" s="31" t="str">
        <f>A26</f>
        <v>Marocco</v>
      </c>
      <c r="G26" s="47">
        <f>100*B26/B$24</f>
        <v>18.213728549141965</v>
      </c>
      <c r="H26" s="47">
        <f t="shared" ref="H26:I26" si="2">100*C26/C$24</f>
        <v>15.530846484935438</v>
      </c>
      <c r="I26" s="47">
        <f t="shared" si="2"/>
        <v>16.816143497757846</v>
      </c>
    </row>
    <row r="27" spans="1:10" x14ac:dyDescent="0.2">
      <c r="A27" s="33" t="s">
        <v>66</v>
      </c>
      <c r="B27" s="37">
        <v>675</v>
      </c>
      <c r="C27" s="37">
        <v>916</v>
      </c>
      <c r="D27" s="36">
        <v>1591</v>
      </c>
      <c r="E27" s="36"/>
      <c r="F27" s="31" t="str">
        <f t="shared" ref="F27:F30" si="3">A27</f>
        <v>Romania</v>
      </c>
      <c r="G27" s="47">
        <f t="shared" ref="G27:G30" si="4">100*B27/B$24</f>
        <v>13.163026521060843</v>
      </c>
      <c r="H27" s="47">
        <f t="shared" ref="H27:H30" si="5">100*C27/C$24</f>
        <v>16.427546628407459</v>
      </c>
      <c r="I27" s="47">
        <f t="shared" ref="I27:I30" si="6">100*D27/D$24</f>
        <v>14.863602391629298</v>
      </c>
    </row>
    <row r="28" spans="1:10" x14ac:dyDescent="0.2">
      <c r="A28" s="33" t="s">
        <v>73</v>
      </c>
      <c r="B28" s="37">
        <v>140</v>
      </c>
      <c r="C28" s="37">
        <v>548</v>
      </c>
      <c r="D28" s="37">
        <v>688</v>
      </c>
      <c r="E28" s="37"/>
      <c r="F28" s="31" t="str">
        <f t="shared" si="3"/>
        <v>Ucraina</v>
      </c>
      <c r="G28" s="47">
        <f t="shared" si="4"/>
        <v>2.7301092043681749</v>
      </c>
      <c r="H28" s="47">
        <f t="shared" si="5"/>
        <v>9.8278335724533719</v>
      </c>
      <c r="I28" s="47">
        <f t="shared" si="6"/>
        <v>6.4275037369207775</v>
      </c>
    </row>
    <row r="29" spans="1:10" x14ac:dyDescent="0.2">
      <c r="A29" s="33" t="s">
        <v>67</v>
      </c>
      <c r="B29" s="37">
        <v>281</v>
      </c>
      <c r="C29" s="37">
        <v>243</v>
      </c>
      <c r="D29" s="37">
        <v>524</v>
      </c>
      <c r="E29" s="37"/>
      <c r="F29" s="31" t="str">
        <f t="shared" si="3"/>
        <v>Albania</v>
      </c>
      <c r="G29" s="47">
        <f t="shared" si="4"/>
        <v>5.4797191887675503</v>
      </c>
      <c r="H29" s="47">
        <f t="shared" si="5"/>
        <v>4.357962697274032</v>
      </c>
      <c r="I29" s="47">
        <f t="shared" si="6"/>
        <v>4.8953662182361732</v>
      </c>
    </row>
    <row r="30" spans="1:10" x14ac:dyDescent="0.2">
      <c r="A30" s="33" t="s">
        <v>84</v>
      </c>
      <c r="B30" s="37">
        <v>155</v>
      </c>
      <c r="C30" s="37">
        <v>296</v>
      </c>
      <c r="D30" s="37">
        <v>451</v>
      </c>
      <c r="E30" s="37"/>
      <c r="F30" s="31" t="str">
        <f t="shared" si="3"/>
        <v>Moldova</v>
      </c>
      <c r="G30" s="47">
        <f t="shared" si="4"/>
        <v>3.0226209048361934</v>
      </c>
      <c r="H30" s="47">
        <f t="shared" si="5"/>
        <v>5.308464849354376</v>
      </c>
      <c r="I30" s="47">
        <f t="shared" si="6"/>
        <v>4.213378176382661</v>
      </c>
    </row>
    <row r="31" spans="1:10" x14ac:dyDescent="0.2">
      <c r="F31" s="31" t="s">
        <v>89</v>
      </c>
      <c r="G31" s="47">
        <f>100-SUM(G26:G30)</f>
        <v>57.390795631825277</v>
      </c>
      <c r="H31" s="47">
        <f t="shared" ref="H31:I31" si="7">100-SUM(H26:H30)</f>
        <v>48.547345767575322</v>
      </c>
      <c r="I31" s="47">
        <f t="shared" si="7"/>
        <v>52.784005979073243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4337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4337" r:id="rId3" name="Control 1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29FC-3D26-425A-918C-73602B288B62}">
  <sheetPr codeName="Foglio13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62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34327</v>
      </c>
      <c r="C3" s="42">
        <v>39727</v>
      </c>
      <c r="D3" s="42">
        <v>74054</v>
      </c>
      <c r="E3" s="42"/>
    </row>
    <row r="4" spans="1:10" x14ac:dyDescent="0.2">
      <c r="A4" s="41" t="s">
        <v>36</v>
      </c>
      <c r="B4" s="42">
        <v>429</v>
      </c>
      <c r="C4" s="42">
        <v>404</v>
      </c>
      <c r="D4" s="42">
        <v>833</v>
      </c>
      <c r="E4" s="42"/>
    </row>
    <row r="5" spans="1:10" x14ac:dyDescent="0.2">
      <c r="A5" s="41" t="s">
        <v>37</v>
      </c>
      <c r="B5" s="42">
        <v>86</v>
      </c>
      <c r="C5" s="42">
        <v>83</v>
      </c>
      <c r="D5" s="42">
        <v>169</v>
      </c>
      <c r="E5" s="42"/>
    </row>
    <row r="6" spans="1:10" x14ac:dyDescent="0.2">
      <c r="A6" s="41" t="s">
        <v>38</v>
      </c>
      <c r="B6" s="42">
        <v>343</v>
      </c>
      <c r="C6" s="42">
        <v>321</v>
      </c>
      <c r="D6" s="42">
        <v>664</v>
      </c>
      <c r="E6" s="42"/>
    </row>
    <row r="7" spans="1:10" x14ac:dyDescent="0.2">
      <c r="A7" s="41" t="s">
        <v>39</v>
      </c>
      <c r="B7" s="42">
        <v>2280</v>
      </c>
      <c r="C7" s="42">
        <v>2671</v>
      </c>
      <c r="D7" s="42">
        <v>4951</v>
      </c>
      <c r="E7" s="42"/>
    </row>
    <row r="8" spans="1:10" x14ac:dyDescent="0.2">
      <c r="A8" s="41" t="s">
        <v>40</v>
      </c>
      <c r="B8" s="42">
        <v>2027</v>
      </c>
      <c r="C8" s="42">
        <v>2395</v>
      </c>
      <c r="D8" s="42">
        <v>4422</v>
      </c>
      <c r="E8" s="42"/>
    </row>
    <row r="9" spans="1:10" x14ac:dyDescent="0.2">
      <c r="A9" s="41" t="s">
        <v>41</v>
      </c>
      <c r="B9" s="42">
        <v>253</v>
      </c>
      <c r="C9" s="42">
        <v>276</v>
      </c>
      <c r="D9" s="42">
        <v>529</v>
      </c>
      <c r="E9" s="42"/>
    </row>
    <row r="10" spans="1:10" x14ac:dyDescent="0.2">
      <c r="A10" s="41" t="s">
        <v>42</v>
      </c>
      <c r="B10" s="42">
        <v>2080</v>
      </c>
      <c r="C10" s="42">
        <v>2557</v>
      </c>
      <c r="D10" s="42">
        <v>4637</v>
      </c>
      <c r="E10" s="42"/>
    </row>
    <row r="11" spans="1:10" x14ac:dyDescent="0.2">
      <c r="A11" s="41" t="s">
        <v>43</v>
      </c>
      <c r="B11" s="42">
        <v>438</v>
      </c>
      <c r="C11" s="42">
        <v>571</v>
      </c>
      <c r="D11" s="42">
        <v>1009</v>
      </c>
      <c r="E11" s="42"/>
    </row>
    <row r="12" spans="1:10" x14ac:dyDescent="0.2">
      <c r="A12" s="41" t="s">
        <v>44</v>
      </c>
      <c r="B12" s="42">
        <v>1642</v>
      </c>
      <c r="C12" s="42">
        <v>1986</v>
      </c>
      <c r="D12" s="42">
        <v>3628</v>
      </c>
      <c r="E12" s="42"/>
    </row>
    <row r="13" spans="1:10" x14ac:dyDescent="0.2">
      <c r="A13" s="41" t="s">
        <v>45</v>
      </c>
      <c r="B13" s="42">
        <v>2056</v>
      </c>
      <c r="C13" s="42">
        <v>2268</v>
      </c>
      <c r="D13" s="42">
        <v>4324</v>
      </c>
      <c r="E13" s="42"/>
      <c r="G13" s="51">
        <f>1000*B13/AVERAGE(B3,B17)</f>
        <v>59.753545687049524</v>
      </c>
      <c r="H13" s="51">
        <f t="shared" ref="H13:I13" si="0">1000*C13/AVERAGE(C3,C17)</f>
        <v>56.507169284815568</v>
      </c>
      <c r="I13" s="51">
        <f t="shared" si="0"/>
        <v>58.005620803681026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-20</v>
      </c>
      <c r="C15" s="42">
        <v>504</v>
      </c>
      <c r="D15" s="42">
        <v>484</v>
      </c>
      <c r="E15" s="42"/>
    </row>
    <row r="16" spans="1:10" x14ac:dyDescent="0.2">
      <c r="A16" s="41" t="s">
        <v>48</v>
      </c>
      <c r="B16" s="42">
        <v>162</v>
      </c>
      <c r="C16" s="42">
        <v>819</v>
      </c>
      <c r="D16" s="42">
        <v>981</v>
      </c>
      <c r="E16" s="42"/>
    </row>
    <row r="17" spans="1:10" x14ac:dyDescent="0.2">
      <c r="A17" s="41" t="s">
        <v>49</v>
      </c>
      <c r="B17" s="42">
        <v>34489</v>
      </c>
      <c r="C17" s="42">
        <v>40546</v>
      </c>
      <c r="D17" s="42">
        <v>75035</v>
      </c>
      <c r="E17" s="42"/>
      <c r="G17" s="47">
        <f>100*(B17-B3)/B3</f>
        <v>0.47193171555918084</v>
      </c>
      <c r="H17" s="47">
        <f t="shared" ref="H17:I17" si="1">100*(C17-C3)/C3</f>
        <v>2.0615702167291765</v>
      </c>
      <c r="I17" s="47">
        <f t="shared" si="1"/>
        <v>1.3247089961379535</v>
      </c>
      <c r="J17" s="50" t="s">
        <v>94</v>
      </c>
    </row>
    <row r="18" spans="1:10" x14ac:dyDescent="0.2">
      <c r="A18" s="41" t="s">
        <v>50</v>
      </c>
      <c r="B18" s="42">
        <v>33983</v>
      </c>
      <c r="C18" s="42">
        <v>40371</v>
      </c>
      <c r="D18" s="42">
        <v>74354</v>
      </c>
      <c r="E18" s="48">
        <f>100*D18/D17</f>
        <v>99.092423535683352</v>
      </c>
    </row>
    <row r="19" spans="1:10" x14ac:dyDescent="0.2">
      <c r="A19" s="41" t="s">
        <v>51</v>
      </c>
      <c r="B19" s="42">
        <v>506</v>
      </c>
      <c r="C19" s="42">
        <v>175</v>
      </c>
      <c r="D19" s="42">
        <v>681</v>
      </c>
      <c r="E19" s="48">
        <f>100-E18</f>
        <v>0.90757646431664796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6"/>
    </row>
    <row r="22" spans="1:10" x14ac:dyDescent="0.2">
      <c r="A22" s="29" t="s">
        <v>98</v>
      </c>
      <c r="B22" s="30"/>
      <c r="C22" s="30"/>
      <c r="D22" s="30"/>
      <c r="E22" s="36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34489</v>
      </c>
      <c r="C24" s="34">
        <v>40546</v>
      </c>
      <c r="D24" s="34">
        <v>75035</v>
      </c>
      <c r="E24" s="36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67</v>
      </c>
      <c r="B26" s="37">
        <v>4699</v>
      </c>
      <c r="C26" s="37">
        <v>4748</v>
      </c>
      <c r="D26" s="36">
        <v>9447</v>
      </c>
      <c r="E26" s="36"/>
      <c r="F26" s="31" t="str">
        <f>A26</f>
        <v>Albania</v>
      </c>
      <c r="G26" s="47">
        <f>100*B26/B$24</f>
        <v>13.624633941256633</v>
      </c>
      <c r="H26" s="47">
        <f t="shared" ref="H26:I26" si="2">100*C26/C$24</f>
        <v>11.710156365609432</v>
      </c>
      <c r="I26" s="47">
        <f t="shared" si="2"/>
        <v>12.590124608516026</v>
      </c>
    </row>
    <row r="27" spans="1:10" x14ac:dyDescent="0.2">
      <c r="A27" s="33" t="s">
        <v>66</v>
      </c>
      <c r="B27" s="37">
        <v>3540</v>
      </c>
      <c r="C27" s="37">
        <v>5075</v>
      </c>
      <c r="D27" s="36">
        <v>8615</v>
      </c>
      <c r="F27" s="31" t="str">
        <f t="shared" ref="F27:F30" si="3">A27</f>
        <v>Romania</v>
      </c>
      <c r="G27" s="47">
        <f t="shared" ref="G27:G30" si="4">100*B27/B$24</f>
        <v>10.264142190263563</v>
      </c>
      <c r="H27" s="47">
        <f t="shared" ref="H27:H30" si="5">100*C27/C$24</f>
        <v>12.516647758101909</v>
      </c>
      <c r="I27" s="47">
        <f t="shared" ref="I27:I30" si="6">100*D27/D$24</f>
        <v>11.481308722596122</v>
      </c>
    </row>
    <row r="28" spans="1:10" x14ac:dyDescent="0.2">
      <c r="A28" s="33" t="s">
        <v>65</v>
      </c>
      <c r="B28" s="37">
        <v>3791</v>
      </c>
      <c r="C28" s="37">
        <v>3726</v>
      </c>
      <c r="D28" s="37">
        <v>7517</v>
      </c>
      <c r="F28" s="31" t="str">
        <f t="shared" si="3"/>
        <v>Marocco</v>
      </c>
      <c r="G28" s="47">
        <f t="shared" si="4"/>
        <v>10.991910464205979</v>
      </c>
      <c r="H28" s="47">
        <f t="shared" si="5"/>
        <v>9.189562472253737</v>
      </c>
      <c r="I28" s="47">
        <f t="shared" si="6"/>
        <v>10.017991603918171</v>
      </c>
    </row>
    <row r="29" spans="1:10" x14ac:dyDescent="0.2">
      <c r="A29" s="33" t="s">
        <v>73</v>
      </c>
      <c r="B29" s="37">
        <v>1194</v>
      </c>
      <c r="C29" s="37">
        <v>4147</v>
      </c>
      <c r="D29" s="37">
        <v>5341</v>
      </c>
      <c r="F29" s="31" t="str">
        <f t="shared" si="3"/>
        <v>Ucraina</v>
      </c>
      <c r="G29" s="47">
        <f t="shared" si="4"/>
        <v>3.4619733828177099</v>
      </c>
      <c r="H29" s="47">
        <f t="shared" si="5"/>
        <v>10.227889310906132</v>
      </c>
      <c r="I29" s="47">
        <f t="shared" si="6"/>
        <v>7.1180115945891913</v>
      </c>
    </row>
    <row r="30" spans="1:10" x14ac:dyDescent="0.2">
      <c r="A30" s="33" t="s">
        <v>78</v>
      </c>
      <c r="B30" s="37">
        <v>1864</v>
      </c>
      <c r="C30" s="37">
        <v>1915</v>
      </c>
      <c r="D30" s="37">
        <v>3779</v>
      </c>
      <c r="F30" s="31" t="str">
        <f t="shared" si="3"/>
        <v>Cinese, Repubblica Popolare</v>
      </c>
      <c r="G30" s="47">
        <f t="shared" si="4"/>
        <v>5.4046217634608134</v>
      </c>
      <c r="H30" s="47">
        <f t="shared" si="5"/>
        <v>4.7230306318749076</v>
      </c>
      <c r="I30" s="47">
        <f t="shared" si="6"/>
        <v>5.0363163856866793</v>
      </c>
    </row>
    <row r="31" spans="1:10" x14ac:dyDescent="0.2">
      <c r="F31" s="31" t="s">
        <v>89</v>
      </c>
      <c r="G31" s="47">
        <f>100-SUM(G26:G30)</f>
        <v>56.252718257995298</v>
      </c>
      <c r="H31" s="47">
        <f t="shared" ref="H31:I31" si="7">100-SUM(H26:H30)</f>
        <v>51.632713461253886</v>
      </c>
      <c r="I31" s="47">
        <f t="shared" si="7"/>
        <v>53.756247084693811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5361" r:id="rId3" name="Control 1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054D-CEA1-4B70-9CB1-EDF3264F0407}">
  <sheetPr codeName="Foglio10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8.85546875" style="43" bestFit="1" customWidth="1"/>
    <col min="3" max="3" width="9.7109375" style="43" bestFit="1" customWidth="1"/>
    <col min="4" max="4" width="10.42578125" style="43" bestFit="1" customWidth="1"/>
    <col min="5" max="5" width="10.4257812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62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f>BG!B3+BS!B3+CO!B3+CR!B3+LC!B3+LO!B3+MN!B3+MI!B3+MB!B3+PV!B3+SO!B3+VA!B3</f>
        <v>570234</v>
      </c>
      <c r="C3" s="42">
        <f>BG!C3+BS!C3+CO!C3+CR!C3+LC!C3+LO!C3+MN!C3+MI!C3+MB!C3+PV!C3+SO!C3+VA!C3</f>
        <v>585159</v>
      </c>
      <c r="D3" s="42">
        <f>BG!D3+BS!D3+CO!D3+CR!D3+LC!D3+LO!D3+MN!D3+MI!D3+MB!D3+PV!D3+SO!D3+VA!D3</f>
        <v>1155393</v>
      </c>
      <c r="E3" s="42"/>
    </row>
    <row r="4" spans="1:10" x14ac:dyDescent="0.2">
      <c r="A4" s="41" t="s">
        <v>36</v>
      </c>
      <c r="B4" s="42">
        <f>BG!B4+BS!B4+CO!B4+CR!B4+LC!B4+LO!B4+MN!B4+MI!B4+MB!B4+PV!B4+SO!B4+VA!B4</f>
        <v>7022</v>
      </c>
      <c r="C4" s="42">
        <f>BG!C4+BS!C4+CO!C4+CR!C4+LC!C4+LO!C4+MN!C4+MI!C4+MB!C4+PV!C4+SO!C4+VA!C4</f>
        <v>6418</v>
      </c>
      <c r="D4" s="42">
        <f>BG!D4+BS!D4+CO!D4+CR!D4+LC!D4+LO!D4+MN!D4+MI!D4+MB!D4+PV!D4+SO!D4+VA!D4</f>
        <v>13440</v>
      </c>
      <c r="E4" s="42"/>
    </row>
    <row r="5" spans="1:10" x14ac:dyDescent="0.2">
      <c r="A5" s="41" t="s">
        <v>37</v>
      </c>
      <c r="B5" s="42">
        <f>BG!B5+BS!B5+CO!B5+CR!B5+LC!B5+LO!B5+MN!B5+MI!B5+MB!B5+PV!B5+SO!B5+VA!B5</f>
        <v>1051</v>
      </c>
      <c r="C5" s="42">
        <f>BG!C5+BS!C5+CO!C5+CR!C5+LC!C5+LO!C5+MN!C5+MI!C5+MB!C5+PV!C5+SO!C5+VA!C5</f>
        <v>943</v>
      </c>
      <c r="D5" s="42">
        <f>BG!D5+BS!D5+CO!D5+CR!D5+LC!D5+LO!D5+MN!D5+MI!D5+MB!D5+PV!D5+SO!D5+VA!D5</f>
        <v>1994</v>
      </c>
      <c r="E5" s="42"/>
    </row>
    <row r="6" spans="1:10" x14ac:dyDescent="0.2">
      <c r="A6" s="41" t="s">
        <v>38</v>
      </c>
      <c r="B6" s="42">
        <f>BG!B6+BS!B6+CO!B6+CR!B6+LC!B6+LO!B6+MN!B6+MI!B6+MB!B6+PV!B6+SO!B6+VA!B6</f>
        <v>5971</v>
      </c>
      <c r="C6" s="42">
        <f>BG!C6+BS!C6+CO!C6+CR!C6+LC!C6+LO!C6+MN!C6+MI!C6+MB!C6+PV!C6+SO!C6+VA!C6</f>
        <v>5475</v>
      </c>
      <c r="D6" s="42">
        <f>BG!D6+BS!D6+CO!D6+CR!D6+LC!D6+LO!D6+MN!D6+MI!D6+MB!D6+PV!D6+SO!D6+VA!D6</f>
        <v>11446</v>
      </c>
      <c r="E6" s="42"/>
    </row>
    <row r="7" spans="1:10" x14ac:dyDescent="0.2">
      <c r="A7" s="41" t="s">
        <v>39</v>
      </c>
      <c r="B7" s="42">
        <f>BG!B7+BS!B7+CO!B7+CR!B7+LC!B7+LO!B7+MN!B7+MI!B7+MB!B7+PV!B7+SO!B7+VA!B7</f>
        <v>33924</v>
      </c>
      <c r="C7" s="42">
        <f>BG!C7+BS!C7+CO!C7+CR!C7+LC!C7+LO!C7+MN!C7+MI!C7+MB!C7+PV!C7+SO!C7+VA!C7</f>
        <v>31659</v>
      </c>
      <c r="D7" s="42">
        <f>BG!D7+BS!D7+CO!D7+CR!D7+LC!D7+LO!D7+MN!D7+MI!D7+MB!D7+PV!D7+SO!D7+VA!D7</f>
        <v>65583</v>
      </c>
      <c r="E7" s="42"/>
    </row>
    <row r="8" spans="1:10" x14ac:dyDescent="0.2">
      <c r="A8" s="41" t="s">
        <v>40</v>
      </c>
      <c r="B8" s="42">
        <f>BG!B8+BS!B8+CO!B8+CR!B8+LC!B8+LO!B8+MN!B8+MI!B8+MB!B8+PV!B8+SO!B8+VA!B8</f>
        <v>31223</v>
      </c>
      <c r="C8" s="42">
        <f>BG!C8+BS!C8+CO!C8+CR!C8+LC!C8+LO!C8+MN!C8+MI!C8+MB!C8+PV!C8+SO!C8+VA!C8</f>
        <v>29681</v>
      </c>
      <c r="D8" s="42">
        <f>BG!D8+BS!D8+CO!D8+CR!D8+LC!D8+LO!D8+MN!D8+MI!D8+MB!D8+PV!D8+SO!D8+VA!D8</f>
        <v>60904</v>
      </c>
      <c r="E8" s="42"/>
    </row>
    <row r="9" spans="1:10" x14ac:dyDescent="0.2">
      <c r="A9" s="41" t="s">
        <v>41</v>
      </c>
      <c r="B9" s="42">
        <f>BG!B9+BS!B9+CO!B9+CR!B9+LC!B9+LO!B9+MN!B9+MI!B9+MB!B9+PV!B9+SO!B9+VA!B9</f>
        <v>2701</v>
      </c>
      <c r="C9" s="42">
        <f>BG!C9+BS!C9+CO!C9+CR!C9+LC!C9+LO!C9+MN!C9+MI!C9+MB!C9+PV!C9+SO!C9+VA!C9</f>
        <v>1978</v>
      </c>
      <c r="D9" s="42">
        <f>BG!D9+BS!D9+CO!D9+CR!D9+LC!D9+LO!D9+MN!D9+MI!D9+MB!D9+PV!D9+SO!D9+VA!D9</f>
        <v>4679</v>
      </c>
      <c r="E9" s="42"/>
    </row>
    <row r="10" spans="1:10" x14ac:dyDescent="0.2">
      <c r="A10" s="41" t="s">
        <v>42</v>
      </c>
      <c r="B10" s="42">
        <f>BG!B10+BS!B10+CO!B10+CR!B10+LC!B10+LO!B10+MN!B10+MI!B10+MB!B10+PV!B10+SO!B10+VA!B10</f>
        <v>34528</v>
      </c>
      <c r="C10" s="42">
        <f>BG!C10+BS!C10+CO!C10+CR!C10+LC!C10+LO!C10+MN!C10+MI!C10+MB!C10+PV!C10+SO!C10+VA!C10</f>
        <v>33791</v>
      </c>
      <c r="D10" s="42">
        <f>BG!D10+BS!D10+CO!D10+CR!D10+LC!D10+LO!D10+MN!D10+MI!D10+MB!D10+PV!D10+SO!D10+VA!D10</f>
        <v>68319</v>
      </c>
      <c r="E10" s="42"/>
    </row>
    <row r="11" spans="1:10" x14ac:dyDescent="0.2">
      <c r="A11" s="41" t="s">
        <v>43</v>
      </c>
      <c r="B11" s="42">
        <f>BG!B11+BS!B11+CO!B11+CR!B11+LC!B11+LO!B11+MN!B11+MI!B11+MB!B11+PV!B11+SO!B11+VA!B11</f>
        <v>4841</v>
      </c>
      <c r="C11" s="42">
        <f>BG!C11+BS!C11+CO!C11+CR!C11+LC!C11+LO!C11+MN!C11+MI!C11+MB!C11+PV!C11+SO!C11+VA!C11</f>
        <v>5640</v>
      </c>
      <c r="D11" s="42">
        <f>BG!D11+BS!D11+CO!D11+CR!D11+LC!D11+LO!D11+MN!D11+MI!D11+MB!D11+PV!D11+SO!D11+VA!D11</f>
        <v>10481</v>
      </c>
      <c r="E11" s="42"/>
    </row>
    <row r="12" spans="1:10" x14ac:dyDescent="0.2">
      <c r="A12" s="41" t="s">
        <v>44</v>
      </c>
      <c r="B12" s="42">
        <f>BG!B12+BS!B12+CO!B12+CR!B12+LC!B12+LO!B12+MN!B12+MI!B12+MB!B12+PV!B12+SO!B12+VA!B12</f>
        <v>29687</v>
      </c>
      <c r="C12" s="42">
        <f>BG!C12+BS!C12+CO!C12+CR!C12+LC!C12+LO!C12+MN!C12+MI!C12+MB!C12+PV!C12+SO!C12+VA!C12</f>
        <v>28151</v>
      </c>
      <c r="D12" s="42">
        <f>BG!D12+BS!D12+CO!D12+CR!D12+LC!D12+LO!D12+MN!D12+MI!D12+MB!D12+PV!D12+SO!D12+VA!D12</f>
        <v>57838</v>
      </c>
      <c r="E12" s="42"/>
    </row>
    <row r="13" spans="1:10" x14ac:dyDescent="0.2">
      <c r="A13" s="41" t="s">
        <v>45</v>
      </c>
      <c r="B13" s="42">
        <f>BG!B13+BS!B13+CO!B13+CR!B13+LC!B13+LO!B13+MN!B13+MI!B13+MB!B13+PV!B13+SO!B13+VA!B13</f>
        <v>28202</v>
      </c>
      <c r="C13" s="42">
        <f>BG!C13+BS!C13+CO!C13+CR!C13+LC!C13+LO!C13+MN!C13+MI!C13+MB!C13+PV!C13+SO!C13+VA!C13</f>
        <v>27390</v>
      </c>
      <c r="D13" s="42">
        <f>BG!D13+BS!D13+CO!D13+CR!D13+LC!D13+LO!D13+MN!D13+MI!D13+MB!D13+PV!D13+SO!D13+VA!D13</f>
        <v>55592</v>
      </c>
      <c r="E13" s="42"/>
      <c r="G13" s="51">
        <f>1000*B13/AVERAGE(B3,B17)</f>
        <v>49.099471608764155</v>
      </c>
      <c r="H13" s="51">
        <f t="shared" ref="H13:I13" si="0">1000*C13/AVERAGE(C3,C17)</f>
        <v>46.314144836962036</v>
      </c>
      <c r="I13" s="51">
        <f t="shared" si="0"/>
        <v>47.686486569947526</v>
      </c>
      <c r="J13" s="31" t="s">
        <v>95</v>
      </c>
    </row>
    <row r="14" spans="1:10" x14ac:dyDescent="0.2">
      <c r="A14" s="41" t="s">
        <v>46</v>
      </c>
      <c r="B14" s="42">
        <f>BG!B14+BS!B14+CO!B14+CR!B14+LC!B14+LO!B14+MN!B14+MI!B14+MB!B14+PV!B14+SO!B14+VA!B14</f>
        <v>0</v>
      </c>
      <c r="C14" s="42">
        <f>BG!C14+BS!C14+CO!C14+CR!C14+LC!C14+LO!C14+MN!C14+MI!C14+MB!C14+PV!C14+SO!C14+VA!C14</f>
        <v>0</v>
      </c>
      <c r="D14" s="42">
        <f>BG!D14+BS!D14+CO!D14+CR!D14+LC!D14+LO!D14+MN!D14+MI!D14+MB!D14+PV!D14+SO!D14+VA!D14</f>
        <v>0</v>
      </c>
      <c r="E14" s="42"/>
    </row>
    <row r="15" spans="1:10" x14ac:dyDescent="0.2">
      <c r="A15" s="41" t="s">
        <v>47</v>
      </c>
      <c r="B15" s="42">
        <f>BG!B15+BS!B15+CO!B15+CR!B15+LC!B15+LO!B15+MN!B15+MI!B15+MB!B15+PV!B15+SO!B15+VA!B15</f>
        <v>-1855</v>
      </c>
      <c r="C15" s="42">
        <f>BG!C15+BS!C15+CO!C15+CR!C15+LC!C15+LO!C15+MN!C15+MI!C15+MB!C15+PV!C15+SO!C15+VA!C15</f>
        <v>4260</v>
      </c>
      <c r="D15" s="42">
        <f>BG!D15+BS!D15+CO!D15+CR!D15+LC!D15+LO!D15+MN!D15+MI!D15+MB!D15+PV!D15+SO!D15+VA!D15</f>
        <v>2405</v>
      </c>
      <c r="E15" s="42"/>
    </row>
    <row r="16" spans="1:10" x14ac:dyDescent="0.2">
      <c r="A16" s="41" t="s">
        <v>48</v>
      </c>
      <c r="B16" s="42">
        <f>BG!B16+BS!B16+CO!B16+CR!B16+LC!B16+LO!B16+MN!B16+MI!B16+MB!B16+PV!B16+SO!B16+VA!B16</f>
        <v>8302</v>
      </c>
      <c r="C16" s="42">
        <f>BG!C16+BS!C16+CO!C16+CR!C16+LC!C16+LO!C16+MN!C16+MI!C16+MB!C16+PV!C16+SO!C16+VA!C16</f>
        <v>12474</v>
      </c>
      <c r="D16" s="42">
        <f>BG!D16+BS!D16+CO!D16+CR!D16+LC!D16+LO!D16+MN!D16+MI!D16+MB!D16+PV!D16+SO!D16+VA!D16</f>
        <v>20776</v>
      </c>
      <c r="E16" s="42"/>
    </row>
    <row r="17" spans="1:10" x14ac:dyDescent="0.2">
      <c r="A17" s="41" t="s">
        <v>49</v>
      </c>
      <c r="B17" s="42">
        <f>BG!B17+BS!B17+CO!B17+CR!B17+LC!B17+LO!B17+MN!B17+MI!B17+MB!B17+PV!B17+SO!B17+VA!B17</f>
        <v>578536</v>
      </c>
      <c r="C17" s="42">
        <f>BG!C17+BS!C17+CO!C17+CR!C17+LC!C17+LO!C17+MN!C17+MI!C17+MB!C17+PV!C17+SO!C17+VA!C17</f>
        <v>597633</v>
      </c>
      <c r="D17" s="42">
        <f>BG!D17+BS!D17+CO!D17+CR!D17+LC!D17+LO!D17+MN!D17+MI!D17+MB!D17+PV!D17+SO!D17+VA!D17</f>
        <v>1176169</v>
      </c>
      <c r="E17" s="42"/>
      <c r="G17" s="47">
        <f>100*(B17-B3)/B3</f>
        <v>1.4558935454567774</v>
      </c>
      <c r="H17" s="47">
        <f t="shared" ref="H17:I17" si="1">100*(C17-C3)/C3</f>
        <v>2.1317282994878317</v>
      </c>
      <c r="I17" s="47">
        <f t="shared" si="1"/>
        <v>1.7981760318783306</v>
      </c>
      <c r="J17" s="50" t="s">
        <v>94</v>
      </c>
    </row>
    <row r="18" spans="1:10" x14ac:dyDescent="0.2">
      <c r="A18" s="41" t="s">
        <v>50</v>
      </c>
      <c r="B18" s="42">
        <f>BG!B18+BS!B18+CO!B18+CR!B18+LC!B18+LO!B18+MN!B18+MI!B18+MB!B18+PV!B18+SO!B18+VA!B18</f>
        <v>565860</v>
      </c>
      <c r="C18" s="42">
        <f>BG!C18+BS!C18+CO!C18+CR!C18+LC!C18+LO!C18+MN!C18+MI!C18+MB!C18+PV!C18+SO!C18+VA!C18</f>
        <v>594131</v>
      </c>
      <c r="D18" s="42">
        <f>BG!D18+BS!D18+CO!D18+CR!D18+LC!D18+LO!D18+MN!D18+MI!D18+MB!D18+PV!D18+SO!D18+VA!D18</f>
        <v>1159991</v>
      </c>
      <c r="E18" s="48">
        <f>100*D18/D17</f>
        <v>98.624517395034218</v>
      </c>
    </row>
    <row r="19" spans="1:10" x14ac:dyDescent="0.2">
      <c r="A19" s="41" t="s">
        <v>51</v>
      </c>
      <c r="B19" s="42">
        <f>BG!B19+BS!B19+CO!B19+CR!B19+LC!B19+LO!B19+MN!B19+MI!B19+MB!B19+PV!B19+SO!B19+VA!B19</f>
        <v>12676</v>
      </c>
      <c r="C19" s="42">
        <f>BG!C19+BS!C19+CO!C19+CR!C19+LC!C19+LO!C19+MN!C19+MI!C19+MB!C19+PV!C19+SO!C19+VA!C19</f>
        <v>3502</v>
      </c>
      <c r="D19" s="42">
        <f>BG!D19+BS!D19+CO!D19+CR!D19+LC!D19+LO!D19+MN!D19+MI!D19+MB!D19+PV!D19+SO!D19+VA!D19</f>
        <v>16178</v>
      </c>
      <c r="E19" s="48">
        <f>100-E18</f>
        <v>1.3754826049657822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85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578536</v>
      </c>
      <c r="C24" s="34">
        <v>597633</v>
      </c>
      <c r="D24" s="34">
        <v>1176169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77944</v>
      </c>
      <c r="C26" s="36">
        <v>93303</v>
      </c>
      <c r="D26" s="36">
        <v>171247</v>
      </c>
      <c r="E26" s="36"/>
      <c r="F26" s="31" t="str">
        <f>A26</f>
        <v>Romania</v>
      </c>
      <c r="G26" s="47">
        <f>100*B26/B$24</f>
        <v>13.472627459656788</v>
      </c>
      <c r="H26" s="47">
        <f t="shared" ref="H26:I26" si="2">100*C26/C$24</f>
        <v>15.612089693842208</v>
      </c>
      <c r="I26" s="47">
        <f t="shared" si="2"/>
        <v>14.55972738611543</v>
      </c>
    </row>
    <row r="27" spans="1:10" x14ac:dyDescent="0.2">
      <c r="A27" s="33" t="s">
        <v>75</v>
      </c>
      <c r="B27" s="36">
        <v>63542</v>
      </c>
      <c r="C27" s="36">
        <v>35145</v>
      </c>
      <c r="D27" s="36">
        <v>98687</v>
      </c>
      <c r="E27" s="36"/>
      <c r="F27" s="31" t="str">
        <f t="shared" ref="F27:F30" si="3">A27</f>
        <v>Egitto</v>
      </c>
      <c r="G27" s="47">
        <f t="shared" ref="G27:G30" si="4">100*B27/B$24</f>
        <v>10.983240455217999</v>
      </c>
      <c r="H27" s="47">
        <f t="shared" ref="H27:H30" si="5">100*C27/C$24</f>
        <v>5.8806993589711407</v>
      </c>
      <c r="I27" s="47">
        <f t="shared" ref="I27:I30" si="6">100*D27/D$24</f>
        <v>8.3905459164456815</v>
      </c>
    </row>
    <row r="28" spans="1:10" x14ac:dyDescent="0.2">
      <c r="A28" s="33" t="s">
        <v>65</v>
      </c>
      <c r="B28" s="36">
        <v>46507</v>
      </c>
      <c r="C28" s="36">
        <v>43096</v>
      </c>
      <c r="D28" s="36">
        <v>89603</v>
      </c>
      <c r="E28" s="36"/>
      <c r="F28" s="31" t="str">
        <f t="shared" si="3"/>
        <v>Marocco</v>
      </c>
      <c r="G28" s="47">
        <f t="shared" si="4"/>
        <v>8.0387391622993203</v>
      </c>
      <c r="H28" s="47">
        <f t="shared" si="5"/>
        <v>7.2111145134221166</v>
      </c>
      <c r="I28" s="47">
        <f t="shared" si="6"/>
        <v>7.6182079276022412</v>
      </c>
    </row>
    <row r="29" spans="1:10" x14ac:dyDescent="0.2">
      <c r="A29" s="33" t="s">
        <v>67</v>
      </c>
      <c r="B29" s="36">
        <v>42432</v>
      </c>
      <c r="C29" s="36">
        <v>42047</v>
      </c>
      <c r="D29" s="36">
        <v>84479</v>
      </c>
      <c r="E29" s="36"/>
      <c r="F29" s="31" t="str">
        <f t="shared" si="3"/>
        <v>Albania</v>
      </c>
      <c r="G29" s="47">
        <f t="shared" si="4"/>
        <v>7.334375043212523</v>
      </c>
      <c r="H29" s="47">
        <f t="shared" si="5"/>
        <v>7.0355887308766416</v>
      </c>
      <c r="I29" s="47">
        <f t="shared" si="6"/>
        <v>7.18255624829425</v>
      </c>
    </row>
    <row r="30" spans="1:10" x14ac:dyDescent="0.2">
      <c r="A30" s="33" t="s">
        <v>78</v>
      </c>
      <c r="B30" s="36">
        <v>34905</v>
      </c>
      <c r="C30" s="36">
        <v>35923</v>
      </c>
      <c r="D30" s="36">
        <v>70828</v>
      </c>
      <c r="E30" s="36"/>
      <c r="F30" s="31" t="str">
        <f t="shared" si="3"/>
        <v>Cinese, Repubblica Popolare</v>
      </c>
      <c r="G30" s="47">
        <f t="shared" si="4"/>
        <v>6.0333324114661835</v>
      </c>
      <c r="H30" s="47">
        <f t="shared" si="5"/>
        <v>6.0108795866359452</v>
      </c>
      <c r="I30" s="47">
        <f t="shared" si="6"/>
        <v>6.0219237201456597</v>
      </c>
    </row>
    <row r="31" spans="1:10" x14ac:dyDescent="0.2">
      <c r="F31" s="31" t="s">
        <v>89</v>
      </c>
      <c r="G31" s="47">
        <f>100-SUM(G26:G30)</f>
        <v>54.137685468147183</v>
      </c>
      <c r="H31" s="47">
        <f t="shared" ref="H31:I31" si="7">100-SUM(H26:H30)</f>
        <v>58.249628116251948</v>
      </c>
      <c r="I31" s="47">
        <f t="shared" si="7"/>
        <v>56.227038801396738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6385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16385" r:id="rId3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C706-D0BD-4436-9D22-44DD4C4CE75B}">
  <dimension ref="A1:O118"/>
  <sheetViews>
    <sheetView topLeftCell="A85" workbookViewId="0">
      <selection activeCell="A121" sqref="A121"/>
    </sheetView>
  </sheetViews>
  <sheetFormatPr defaultRowHeight="12.75" x14ac:dyDescent="0.2"/>
  <cols>
    <col min="1" max="1" width="9.140625" style="3"/>
    <col min="2" max="14" width="9.140625" style="11"/>
    <col min="15" max="16384" width="9.140625" style="4"/>
  </cols>
  <sheetData>
    <row r="1" spans="1:15" x14ac:dyDescent="0.2">
      <c r="A1" s="14" t="s">
        <v>14</v>
      </c>
    </row>
    <row r="3" spans="1:15" x14ac:dyDescent="0.2">
      <c r="A3" s="8"/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21</v>
      </c>
      <c r="K3" s="13" t="s">
        <v>9</v>
      </c>
      <c r="L3" s="13" t="s">
        <v>10</v>
      </c>
      <c r="M3" s="13" t="s">
        <v>11</v>
      </c>
      <c r="N3" s="13" t="s">
        <v>0</v>
      </c>
      <c r="O3" s="2"/>
    </row>
    <row r="4" spans="1:15" x14ac:dyDescent="0.2">
      <c r="A4" s="9">
        <v>0</v>
      </c>
      <c r="B4" s="10">
        <v>698</v>
      </c>
      <c r="C4" s="10">
        <v>917</v>
      </c>
      <c r="D4" s="10">
        <v>227</v>
      </c>
      <c r="E4" s="10">
        <v>292</v>
      </c>
      <c r="F4" s="10">
        <v>166</v>
      </c>
      <c r="G4" s="10">
        <v>169</v>
      </c>
      <c r="H4" s="10">
        <v>360</v>
      </c>
      <c r="I4" s="10">
        <v>2183</v>
      </c>
      <c r="J4" s="10">
        <v>452</v>
      </c>
      <c r="K4" s="10">
        <v>370</v>
      </c>
      <c r="L4" s="10">
        <v>74</v>
      </c>
      <c r="M4" s="10">
        <v>402</v>
      </c>
      <c r="N4" s="10">
        <v>6310</v>
      </c>
      <c r="O4" s="2"/>
    </row>
    <row r="5" spans="1:15" x14ac:dyDescent="0.2">
      <c r="A5" s="9">
        <v>1</v>
      </c>
      <c r="B5" s="10">
        <v>693</v>
      </c>
      <c r="C5" s="10">
        <v>901</v>
      </c>
      <c r="D5" s="10">
        <v>217</v>
      </c>
      <c r="E5" s="10">
        <v>292</v>
      </c>
      <c r="F5" s="10">
        <v>133</v>
      </c>
      <c r="G5" s="10">
        <v>198</v>
      </c>
      <c r="H5" s="10">
        <v>374</v>
      </c>
      <c r="I5" s="10">
        <v>2301</v>
      </c>
      <c r="J5" s="10">
        <v>485</v>
      </c>
      <c r="K5" s="10">
        <v>370</v>
      </c>
      <c r="L5" s="10">
        <v>65</v>
      </c>
      <c r="M5" s="10">
        <v>374</v>
      </c>
      <c r="N5" s="10">
        <v>6403</v>
      </c>
      <c r="O5" s="2"/>
    </row>
    <row r="6" spans="1:15" x14ac:dyDescent="0.2">
      <c r="A6" s="9">
        <v>2</v>
      </c>
      <c r="B6" s="10">
        <v>773</v>
      </c>
      <c r="C6" s="10">
        <v>995</v>
      </c>
      <c r="D6" s="10">
        <v>241</v>
      </c>
      <c r="E6" s="10">
        <v>304</v>
      </c>
      <c r="F6" s="10">
        <v>176</v>
      </c>
      <c r="G6" s="10">
        <v>213</v>
      </c>
      <c r="H6" s="10">
        <v>381</v>
      </c>
      <c r="I6" s="10">
        <v>2461</v>
      </c>
      <c r="J6" s="10">
        <v>555</v>
      </c>
      <c r="K6" s="10">
        <v>403</v>
      </c>
      <c r="L6" s="10">
        <v>62</v>
      </c>
      <c r="M6" s="10">
        <v>404</v>
      </c>
      <c r="N6" s="10">
        <v>6968</v>
      </c>
      <c r="O6" s="2"/>
    </row>
    <row r="7" spans="1:15" x14ac:dyDescent="0.2">
      <c r="A7" s="9">
        <v>3</v>
      </c>
      <c r="B7" s="10">
        <v>913</v>
      </c>
      <c r="C7" s="10">
        <v>1004</v>
      </c>
      <c r="D7" s="10">
        <v>285</v>
      </c>
      <c r="E7" s="10">
        <v>271</v>
      </c>
      <c r="F7" s="10">
        <v>170</v>
      </c>
      <c r="G7" s="10">
        <v>224</v>
      </c>
      <c r="H7" s="10">
        <v>415</v>
      </c>
      <c r="I7" s="10">
        <v>2688</v>
      </c>
      <c r="J7" s="10">
        <v>535</v>
      </c>
      <c r="K7" s="10">
        <v>424</v>
      </c>
      <c r="L7" s="10">
        <v>84</v>
      </c>
      <c r="M7" s="10">
        <v>438</v>
      </c>
      <c r="N7" s="10">
        <v>7451</v>
      </c>
      <c r="O7" s="2"/>
    </row>
    <row r="8" spans="1:15" x14ac:dyDescent="0.2">
      <c r="A8" s="9">
        <v>4</v>
      </c>
      <c r="B8" s="10">
        <v>845</v>
      </c>
      <c r="C8" s="10">
        <v>978</v>
      </c>
      <c r="D8" s="10">
        <v>255</v>
      </c>
      <c r="E8" s="10">
        <v>268</v>
      </c>
      <c r="F8" s="10">
        <v>174</v>
      </c>
      <c r="G8" s="10">
        <v>228</v>
      </c>
      <c r="H8" s="10">
        <v>415</v>
      </c>
      <c r="I8" s="10">
        <v>2870</v>
      </c>
      <c r="J8" s="10">
        <v>551</v>
      </c>
      <c r="K8" s="10">
        <v>432</v>
      </c>
      <c r="L8" s="10">
        <v>78</v>
      </c>
      <c r="M8" s="10">
        <v>468</v>
      </c>
      <c r="N8" s="10">
        <v>7562</v>
      </c>
      <c r="O8" s="2"/>
    </row>
    <row r="9" spans="1:15" x14ac:dyDescent="0.2">
      <c r="A9" s="9">
        <v>5</v>
      </c>
      <c r="B9" s="10">
        <v>918</v>
      </c>
      <c r="C9" s="10">
        <v>1008</v>
      </c>
      <c r="D9" s="10">
        <v>275</v>
      </c>
      <c r="E9" s="10">
        <v>338</v>
      </c>
      <c r="F9" s="10">
        <v>163</v>
      </c>
      <c r="G9" s="10">
        <v>218</v>
      </c>
      <c r="H9" s="10">
        <v>349</v>
      </c>
      <c r="I9" s="10">
        <v>3009</v>
      </c>
      <c r="J9" s="10">
        <v>587</v>
      </c>
      <c r="K9" s="10">
        <v>432</v>
      </c>
      <c r="L9" s="10">
        <v>77</v>
      </c>
      <c r="M9" s="10">
        <v>453</v>
      </c>
      <c r="N9" s="10">
        <v>7827</v>
      </c>
      <c r="O9" s="2"/>
    </row>
    <row r="10" spans="1:15" x14ac:dyDescent="0.2">
      <c r="A10" s="9">
        <v>6</v>
      </c>
      <c r="B10" s="10">
        <v>889</v>
      </c>
      <c r="C10" s="10">
        <v>1076</v>
      </c>
      <c r="D10" s="10">
        <v>269</v>
      </c>
      <c r="E10" s="10">
        <v>304</v>
      </c>
      <c r="F10" s="10">
        <v>196</v>
      </c>
      <c r="G10" s="10">
        <v>220</v>
      </c>
      <c r="H10" s="10">
        <v>349</v>
      </c>
      <c r="I10" s="10">
        <v>3046</v>
      </c>
      <c r="J10" s="10">
        <v>569</v>
      </c>
      <c r="K10" s="10">
        <v>457</v>
      </c>
      <c r="L10" s="10">
        <v>63</v>
      </c>
      <c r="M10" s="10">
        <v>484</v>
      </c>
      <c r="N10" s="10">
        <v>7922</v>
      </c>
      <c r="O10" s="2"/>
    </row>
    <row r="11" spans="1:15" x14ac:dyDescent="0.2">
      <c r="A11" s="9">
        <v>7</v>
      </c>
      <c r="B11" s="10">
        <v>855</v>
      </c>
      <c r="C11" s="10">
        <v>1012</v>
      </c>
      <c r="D11" s="10">
        <v>310</v>
      </c>
      <c r="E11" s="10">
        <v>296</v>
      </c>
      <c r="F11" s="10">
        <v>182</v>
      </c>
      <c r="G11" s="10">
        <v>228</v>
      </c>
      <c r="H11" s="10">
        <v>352</v>
      </c>
      <c r="I11" s="10">
        <v>3114</v>
      </c>
      <c r="J11" s="10">
        <v>565</v>
      </c>
      <c r="K11" s="10">
        <v>476</v>
      </c>
      <c r="L11" s="10">
        <v>57</v>
      </c>
      <c r="M11" s="10">
        <v>511</v>
      </c>
      <c r="N11" s="10">
        <v>7958</v>
      </c>
      <c r="O11" s="2"/>
    </row>
    <row r="12" spans="1:15" x14ac:dyDescent="0.2">
      <c r="A12" s="9">
        <v>8</v>
      </c>
      <c r="B12" s="10">
        <v>891</v>
      </c>
      <c r="C12" s="10">
        <v>995</v>
      </c>
      <c r="D12" s="10">
        <v>245</v>
      </c>
      <c r="E12" s="10">
        <v>330</v>
      </c>
      <c r="F12" s="10">
        <v>165</v>
      </c>
      <c r="G12" s="10">
        <v>227</v>
      </c>
      <c r="H12" s="10">
        <v>355</v>
      </c>
      <c r="I12" s="10">
        <v>3130</v>
      </c>
      <c r="J12" s="10">
        <v>619</v>
      </c>
      <c r="K12" s="10">
        <v>369</v>
      </c>
      <c r="L12" s="10">
        <v>57</v>
      </c>
      <c r="M12" s="10">
        <v>467</v>
      </c>
      <c r="N12" s="10">
        <v>7850</v>
      </c>
      <c r="O12" s="2"/>
    </row>
    <row r="13" spans="1:15" x14ac:dyDescent="0.2">
      <c r="A13" s="9">
        <v>9</v>
      </c>
      <c r="B13" s="10">
        <v>861</v>
      </c>
      <c r="C13" s="10">
        <v>994</v>
      </c>
      <c r="D13" s="10">
        <v>252</v>
      </c>
      <c r="E13" s="10">
        <v>283</v>
      </c>
      <c r="F13" s="10">
        <v>171</v>
      </c>
      <c r="G13" s="10">
        <v>197</v>
      </c>
      <c r="H13" s="10">
        <v>344</v>
      </c>
      <c r="I13" s="10">
        <v>2992</v>
      </c>
      <c r="J13" s="10">
        <v>497</v>
      </c>
      <c r="K13" s="10">
        <v>414</v>
      </c>
      <c r="L13" s="10">
        <v>74</v>
      </c>
      <c r="M13" s="10">
        <v>495</v>
      </c>
      <c r="N13" s="10">
        <v>7574</v>
      </c>
      <c r="O13" s="2"/>
    </row>
    <row r="14" spans="1:15" x14ac:dyDescent="0.2">
      <c r="A14" s="9">
        <v>10</v>
      </c>
      <c r="B14" s="10">
        <v>811</v>
      </c>
      <c r="C14" s="10">
        <v>909</v>
      </c>
      <c r="D14" s="10">
        <v>256</v>
      </c>
      <c r="E14" s="10">
        <v>288</v>
      </c>
      <c r="F14" s="10">
        <v>164</v>
      </c>
      <c r="G14" s="10">
        <v>225</v>
      </c>
      <c r="H14" s="10">
        <v>327</v>
      </c>
      <c r="I14" s="10">
        <v>2933</v>
      </c>
      <c r="J14" s="10">
        <v>517</v>
      </c>
      <c r="K14" s="10">
        <v>398</v>
      </c>
      <c r="L14" s="10">
        <v>45</v>
      </c>
      <c r="M14" s="10">
        <v>454</v>
      </c>
      <c r="N14" s="10">
        <v>7327</v>
      </c>
      <c r="O14" s="2"/>
    </row>
    <row r="15" spans="1:15" x14ac:dyDescent="0.2">
      <c r="A15" s="9">
        <v>11</v>
      </c>
      <c r="B15" s="10">
        <v>767</v>
      </c>
      <c r="C15" s="10">
        <v>881</v>
      </c>
      <c r="D15" s="10">
        <v>251</v>
      </c>
      <c r="E15" s="10">
        <v>239</v>
      </c>
      <c r="F15" s="10">
        <v>134</v>
      </c>
      <c r="G15" s="10">
        <v>194</v>
      </c>
      <c r="H15" s="10">
        <v>311</v>
      </c>
      <c r="I15" s="10">
        <v>2739</v>
      </c>
      <c r="J15" s="10">
        <v>507</v>
      </c>
      <c r="K15" s="10">
        <v>347</v>
      </c>
      <c r="L15" s="10">
        <v>55</v>
      </c>
      <c r="M15" s="10">
        <v>461</v>
      </c>
      <c r="N15" s="10">
        <v>6886</v>
      </c>
      <c r="O15" s="2"/>
    </row>
    <row r="16" spans="1:15" x14ac:dyDescent="0.2">
      <c r="A16" s="9">
        <v>12</v>
      </c>
      <c r="B16" s="10">
        <v>771</v>
      </c>
      <c r="C16" s="10">
        <v>886</v>
      </c>
      <c r="D16" s="10">
        <v>284</v>
      </c>
      <c r="E16" s="10">
        <v>249</v>
      </c>
      <c r="F16" s="10">
        <v>154</v>
      </c>
      <c r="G16" s="10">
        <v>173</v>
      </c>
      <c r="H16" s="10">
        <v>311</v>
      </c>
      <c r="I16" s="10">
        <v>2562</v>
      </c>
      <c r="J16" s="10">
        <v>468</v>
      </c>
      <c r="K16" s="10">
        <v>393</v>
      </c>
      <c r="L16" s="10">
        <v>52</v>
      </c>
      <c r="M16" s="10">
        <v>421</v>
      </c>
      <c r="N16" s="10">
        <v>6724</v>
      </c>
      <c r="O16" s="2"/>
    </row>
    <row r="17" spans="1:15" x14ac:dyDescent="0.2">
      <c r="A17" s="9">
        <v>13</v>
      </c>
      <c r="B17" s="10">
        <v>781</v>
      </c>
      <c r="C17" s="10">
        <v>861</v>
      </c>
      <c r="D17" s="10">
        <v>220</v>
      </c>
      <c r="E17" s="10">
        <v>246</v>
      </c>
      <c r="F17" s="10">
        <v>146</v>
      </c>
      <c r="G17" s="10">
        <v>209</v>
      </c>
      <c r="H17" s="10">
        <v>303</v>
      </c>
      <c r="I17" s="10">
        <v>2734</v>
      </c>
      <c r="J17" s="10">
        <v>483</v>
      </c>
      <c r="K17" s="10">
        <v>374</v>
      </c>
      <c r="L17" s="10">
        <v>51</v>
      </c>
      <c r="M17" s="10">
        <v>464</v>
      </c>
      <c r="N17" s="10">
        <v>6872</v>
      </c>
      <c r="O17" s="2"/>
    </row>
    <row r="18" spans="1:15" x14ac:dyDescent="0.2">
      <c r="A18" s="9">
        <v>14</v>
      </c>
      <c r="B18" s="10">
        <v>723</v>
      </c>
      <c r="C18" s="10">
        <v>813</v>
      </c>
      <c r="D18" s="10">
        <v>241</v>
      </c>
      <c r="E18" s="10">
        <v>240</v>
      </c>
      <c r="F18" s="10">
        <v>136</v>
      </c>
      <c r="G18" s="10">
        <v>157</v>
      </c>
      <c r="H18" s="10">
        <v>268</v>
      </c>
      <c r="I18" s="10">
        <v>2594</v>
      </c>
      <c r="J18" s="10">
        <v>441</v>
      </c>
      <c r="K18" s="10">
        <v>380</v>
      </c>
      <c r="L18" s="10">
        <v>48</v>
      </c>
      <c r="M18" s="10">
        <v>396</v>
      </c>
      <c r="N18" s="10">
        <v>6437</v>
      </c>
      <c r="O18" s="2"/>
    </row>
    <row r="19" spans="1:15" x14ac:dyDescent="0.2">
      <c r="A19" s="9">
        <v>15</v>
      </c>
      <c r="B19" s="10">
        <v>684</v>
      </c>
      <c r="C19" s="10">
        <v>759</v>
      </c>
      <c r="D19" s="10">
        <v>219</v>
      </c>
      <c r="E19" s="10">
        <v>200</v>
      </c>
      <c r="F19" s="10">
        <v>110</v>
      </c>
      <c r="G19" s="10">
        <v>159</v>
      </c>
      <c r="H19" s="10">
        <v>263</v>
      </c>
      <c r="I19" s="10">
        <v>2475</v>
      </c>
      <c r="J19" s="10">
        <v>411</v>
      </c>
      <c r="K19" s="10">
        <v>368</v>
      </c>
      <c r="L19" s="10">
        <v>51</v>
      </c>
      <c r="M19" s="10">
        <v>389</v>
      </c>
      <c r="N19" s="10">
        <v>6088</v>
      </c>
      <c r="O19" s="2"/>
    </row>
    <row r="20" spans="1:15" x14ac:dyDescent="0.2">
      <c r="A20" s="9">
        <v>16</v>
      </c>
      <c r="B20" s="10">
        <v>622</v>
      </c>
      <c r="C20" s="10">
        <v>730</v>
      </c>
      <c r="D20" s="10">
        <v>212</v>
      </c>
      <c r="E20" s="10">
        <v>226</v>
      </c>
      <c r="F20" s="10">
        <v>131</v>
      </c>
      <c r="G20" s="10">
        <v>180</v>
      </c>
      <c r="H20" s="10">
        <v>282</v>
      </c>
      <c r="I20" s="10">
        <v>2424</v>
      </c>
      <c r="J20" s="10">
        <v>391</v>
      </c>
      <c r="K20" s="10">
        <v>300</v>
      </c>
      <c r="L20" s="10">
        <v>43</v>
      </c>
      <c r="M20" s="10">
        <v>419</v>
      </c>
      <c r="N20" s="10">
        <v>5960</v>
      </c>
      <c r="O20" s="2"/>
    </row>
    <row r="21" spans="1:15" x14ac:dyDescent="0.2">
      <c r="A21" s="9">
        <v>17</v>
      </c>
      <c r="B21" s="10">
        <v>607</v>
      </c>
      <c r="C21" s="10">
        <v>703</v>
      </c>
      <c r="D21" s="10">
        <v>231</v>
      </c>
      <c r="E21" s="10">
        <v>223</v>
      </c>
      <c r="F21" s="10">
        <v>115</v>
      </c>
      <c r="G21" s="10">
        <v>157</v>
      </c>
      <c r="H21" s="10">
        <v>243</v>
      </c>
      <c r="I21" s="10">
        <v>2273</v>
      </c>
      <c r="J21" s="10">
        <v>350</v>
      </c>
      <c r="K21" s="10">
        <v>300</v>
      </c>
      <c r="L21" s="10">
        <v>44</v>
      </c>
      <c r="M21" s="10">
        <v>339</v>
      </c>
      <c r="N21" s="10">
        <v>5585</v>
      </c>
      <c r="O21" s="2"/>
    </row>
    <row r="22" spans="1:15" x14ac:dyDescent="0.2">
      <c r="A22" s="9">
        <v>18</v>
      </c>
      <c r="B22" s="10">
        <v>462</v>
      </c>
      <c r="C22" s="10">
        <v>553</v>
      </c>
      <c r="D22" s="10">
        <v>186</v>
      </c>
      <c r="E22" s="10">
        <v>162</v>
      </c>
      <c r="F22" s="10">
        <v>86</v>
      </c>
      <c r="G22" s="10">
        <v>138</v>
      </c>
      <c r="H22" s="10">
        <v>211</v>
      </c>
      <c r="I22" s="10">
        <v>2135</v>
      </c>
      <c r="J22" s="10">
        <v>294</v>
      </c>
      <c r="K22" s="10">
        <v>269</v>
      </c>
      <c r="L22" s="10">
        <v>32</v>
      </c>
      <c r="M22" s="10">
        <v>307</v>
      </c>
      <c r="N22" s="10">
        <v>4835</v>
      </c>
      <c r="O22" s="2"/>
    </row>
    <row r="23" spans="1:15" x14ac:dyDescent="0.2">
      <c r="A23" s="9">
        <v>19</v>
      </c>
      <c r="B23" s="10">
        <v>447</v>
      </c>
      <c r="C23" s="10">
        <v>519</v>
      </c>
      <c r="D23" s="10">
        <v>140</v>
      </c>
      <c r="E23" s="10">
        <v>132</v>
      </c>
      <c r="F23" s="10">
        <v>92</v>
      </c>
      <c r="G23" s="10">
        <v>103</v>
      </c>
      <c r="H23" s="10">
        <v>180</v>
      </c>
      <c r="I23" s="10">
        <v>1475</v>
      </c>
      <c r="J23" s="10">
        <v>250</v>
      </c>
      <c r="K23" s="10">
        <v>217</v>
      </c>
      <c r="L23" s="10">
        <v>37</v>
      </c>
      <c r="M23" s="10">
        <v>224</v>
      </c>
      <c r="N23" s="10">
        <v>3816</v>
      </c>
      <c r="O23" s="2"/>
    </row>
    <row r="24" spans="1:15" x14ac:dyDescent="0.2">
      <c r="A24" s="9">
        <v>20</v>
      </c>
      <c r="B24" s="10">
        <v>396</v>
      </c>
      <c r="C24" s="10">
        <v>503</v>
      </c>
      <c r="D24" s="10">
        <v>175</v>
      </c>
      <c r="E24" s="10">
        <v>157</v>
      </c>
      <c r="F24" s="10">
        <v>101</v>
      </c>
      <c r="G24" s="10">
        <v>112</v>
      </c>
      <c r="H24" s="10">
        <v>177</v>
      </c>
      <c r="I24" s="10">
        <v>1648</v>
      </c>
      <c r="J24" s="10">
        <v>288</v>
      </c>
      <c r="K24" s="10">
        <v>255</v>
      </c>
      <c r="L24" s="10">
        <v>36</v>
      </c>
      <c r="M24" s="10">
        <v>231</v>
      </c>
      <c r="N24" s="10">
        <v>4079</v>
      </c>
      <c r="O24" s="2"/>
    </row>
    <row r="25" spans="1:15" x14ac:dyDescent="0.2">
      <c r="A25" s="9">
        <v>21</v>
      </c>
      <c r="B25" s="10">
        <v>514</v>
      </c>
      <c r="C25" s="10">
        <v>640</v>
      </c>
      <c r="D25" s="10">
        <v>186</v>
      </c>
      <c r="E25" s="10">
        <v>178</v>
      </c>
      <c r="F25" s="10">
        <v>111</v>
      </c>
      <c r="G25" s="10">
        <v>118</v>
      </c>
      <c r="H25" s="10">
        <v>241</v>
      </c>
      <c r="I25" s="10">
        <v>1768</v>
      </c>
      <c r="J25" s="10">
        <v>285</v>
      </c>
      <c r="K25" s="10">
        <v>272</v>
      </c>
      <c r="L25" s="10">
        <v>46</v>
      </c>
      <c r="M25" s="10">
        <v>291</v>
      </c>
      <c r="N25" s="10">
        <v>4650</v>
      </c>
      <c r="O25" s="2"/>
    </row>
    <row r="26" spans="1:15" x14ac:dyDescent="0.2">
      <c r="A26" s="9">
        <v>22</v>
      </c>
      <c r="B26" s="10">
        <v>545</v>
      </c>
      <c r="C26" s="10">
        <v>676</v>
      </c>
      <c r="D26" s="10">
        <v>214</v>
      </c>
      <c r="E26" s="10">
        <v>198</v>
      </c>
      <c r="F26" s="10">
        <v>125</v>
      </c>
      <c r="G26" s="10">
        <v>135</v>
      </c>
      <c r="H26" s="10">
        <v>267</v>
      </c>
      <c r="I26" s="10">
        <v>1996</v>
      </c>
      <c r="J26" s="10">
        <v>361</v>
      </c>
      <c r="K26" s="10">
        <v>308</v>
      </c>
      <c r="L26" s="10">
        <v>66</v>
      </c>
      <c r="M26" s="10">
        <v>352</v>
      </c>
      <c r="N26" s="10">
        <v>5243</v>
      </c>
      <c r="O26" s="2"/>
    </row>
    <row r="27" spans="1:15" x14ac:dyDescent="0.2">
      <c r="A27" s="9">
        <v>23</v>
      </c>
      <c r="B27" s="10">
        <v>604</v>
      </c>
      <c r="C27" s="10">
        <v>686</v>
      </c>
      <c r="D27" s="10">
        <v>259</v>
      </c>
      <c r="E27" s="10">
        <v>251</v>
      </c>
      <c r="F27" s="10">
        <v>158</v>
      </c>
      <c r="G27" s="10">
        <v>156</v>
      </c>
      <c r="H27" s="10">
        <v>275</v>
      </c>
      <c r="I27" s="10">
        <v>2184</v>
      </c>
      <c r="J27" s="10">
        <v>383</v>
      </c>
      <c r="K27" s="10">
        <v>396</v>
      </c>
      <c r="L27" s="10">
        <v>56</v>
      </c>
      <c r="M27" s="10">
        <v>385</v>
      </c>
      <c r="N27" s="10">
        <v>5793</v>
      </c>
      <c r="O27" s="2"/>
    </row>
    <row r="28" spans="1:15" x14ac:dyDescent="0.2">
      <c r="A28" s="9">
        <v>24</v>
      </c>
      <c r="B28" s="10">
        <v>690</v>
      </c>
      <c r="C28" s="10">
        <v>807</v>
      </c>
      <c r="D28" s="10">
        <v>281</v>
      </c>
      <c r="E28" s="10">
        <v>249</v>
      </c>
      <c r="F28" s="10">
        <v>167</v>
      </c>
      <c r="G28" s="10">
        <v>170</v>
      </c>
      <c r="H28" s="10">
        <v>324</v>
      </c>
      <c r="I28" s="10">
        <v>2558</v>
      </c>
      <c r="J28" s="10">
        <v>421</v>
      </c>
      <c r="K28" s="10">
        <v>416</v>
      </c>
      <c r="L28" s="10">
        <v>69</v>
      </c>
      <c r="M28" s="10">
        <v>421</v>
      </c>
      <c r="N28" s="10">
        <v>6573</v>
      </c>
      <c r="O28" s="2"/>
    </row>
    <row r="29" spans="1:15" x14ac:dyDescent="0.2">
      <c r="A29" s="9">
        <v>25</v>
      </c>
      <c r="B29" s="10">
        <v>739</v>
      </c>
      <c r="C29" s="10">
        <v>923</v>
      </c>
      <c r="D29" s="10">
        <v>292</v>
      </c>
      <c r="E29" s="10">
        <v>264</v>
      </c>
      <c r="F29" s="10">
        <v>173</v>
      </c>
      <c r="G29" s="10">
        <v>193</v>
      </c>
      <c r="H29" s="10">
        <v>373</v>
      </c>
      <c r="I29" s="10">
        <v>2822</v>
      </c>
      <c r="J29" s="10">
        <v>495</v>
      </c>
      <c r="K29" s="10">
        <v>443</v>
      </c>
      <c r="L29" s="10">
        <v>92</v>
      </c>
      <c r="M29" s="10">
        <v>458</v>
      </c>
      <c r="N29" s="10">
        <v>7267</v>
      </c>
      <c r="O29" s="2"/>
    </row>
    <row r="30" spans="1:15" x14ac:dyDescent="0.2">
      <c r="A30" s="9">
        <v>26</v>
      </c>
      <c r="B30" s="10">
        <v>779</v>
      </c>
      <c r="C30" s="10">
        <v>983</v>
      </c>
      <c r="D30" s="10">
        <v>334</v>
      </c>
      <c r="E30" s="10">
        <v>260</v>
      </c>
      <c r="F30" s="10">
        <v>239</v>
      </c>
      <c r="G30" s="10">
        <v>227</v>
      </c>
      <c r="H30" s="10">
        <v>379</v>
      </c>
      <c r="I30" s="10">
        <v>3228</v>
      </c>
      <c r="J30" s="10">
        <v>559</v>
      </c>
      <c r="K30" s="10">
        <v>485</v>
      </c>
      <c r="L30" s="10">
        <v>103</v>
      </c>
      <c r="M30" s="10">
        <v>501</v>
      </c>
      <c r="N30" s="10">
        <v>8077</v>
      </c>
      <c r="O30" s="2"/>
    </row>
    <row r="31" spans="1:15" x14ac:dyDescent="0.2">
      <c r="A31" s="9">
        <v>27</v>
      </c>
      <c r="B31" s="10">
        <v>891</v>
      </c>
      <c r="C31" s="10">
        <v>1108</v>
      </c>
      <c r="D31" s="10">
        <v>307</v>
      </c>
      <c r="E31" s="10">
        <v>288</v>
      </c>
      <c r="F31" s="10">
        <v>255</v>
      </c>
      <c r="G31" s="10">
        <v>203</v>
      </c>
      <c r="H31" s="10">
        <v>422</v>
      </c>
      <c r="I31" s="10">
        <v>3547</v>
      </c>
      <c r="J31" s="10">
        <v>594</v>
      </c>
      <c r="K31" s="10">
        <v>513</v>
      </c>
      <c r="L31" s="10">
        <v>86</v>
      </c>
      <c r="M31" s="10">
        <v>597</v>
      </c>
      <c r="N31" s="10">
        <v>8811</v>
      </c>
      <c r="O31" s="2"/>
    </row>
    <row r="32" spans="1:15" x14ac:dyDescent="0.2">
      <c r="A32" s="9">
        <v>28</v>
      </c>
      <c r="B32" s="10">
        <v>930</v>
      </c>
      <c r="C32" s="10">
        <v>1260</v>
      </c>
      <c r="D32" s="10">
        <v>392</v>
      </c>
      <c r="E32" s="10">
        <v>335</v>
      </c>
      <c r="F32" s="10">
        <v>248</v>
      </c>
      <c r="G32" s="10">
        <v>249</v>
      </c>
      <c r="H32" s="10">
        <v>446</v>
      </c>
      <c r="I32" s="10">
        <v>3858</v>
      </c>
      <c r="J32" s="10">
        <v>658</v>
      </c>
      <c r="K32" s="10">
        <v>498</v>
      </c>
      <c r="L32" s="10">
        <v>86</v>
      </c>
      <c r="M32" s="10">
        <v>655</v>
      </c>
      <c r="N32" s="10">
        <v>9615</v>
      </c>
      <c r="O32" s="2"/>
    </row>
    <row r="33" spans="1:15" x14ac:dyDescent="0.2">
      <c r="A33" s="9">
        <v>29</v>
      </c>
      <c r="B33" s="10">
        <v>978</v>
      </c>
      <c r="C33" s="10">
        <v>1273</v>
      </c>
      <c r="D33" s="10">
        <v>416</v>
      </c>
      <c r="E33" s="10">
        <v>389</v>
      </c>
      <c r="F33" s="10">
        <v>258</v>
      </c>
      <c r="G33" s="10">
        <v>236</v>
      </c>
      <c r="H33" s="10">
        <v>477</v>
      </c>
      <c r="I33" s="10">
        <v>3964</v>
      </c>
      <c r="J33" s="10">
        <v>671</v>
      </c>
      <c r="K33" s="10">
        <v>591</v>
      </c>
      <c r="L33" s="10">
        <v>97</v>
      </c>
      <c r="M33" s="10">
        <v>654</v>
      </c>
      <c r="N33" s="10">
        <v>10004</v>
      </c>
      <c r="O33" s="2"/>
    </row>
    <row r="34" spans="1:15" x14ac:dyDescent="0.2">
      <c r="A34" s="9">
        <v>30</v>
      </c>
      <c r="B34" s="10">
        <v>1036</v>
      </c>
      <c r="C34" s="10">
        <v>1399</v>
      </c>
      <c r="D34" s="10">
        <v>452</v>
      </c>
      <c r="E34" s="10">
        <v>412</v>
      </c>
      <c r="F34" s="10">
        <v>270</v>
      </c>
      <c r="G34" s="10">
        <v>259</v>
      </c>
      <c r="H34" s="10">
        <v>537</v>
      </c>
      <c r="I34" s="10">
        <v>4204</v>
      </c>
      <c r="J34" s="10">
        <v>694</v>
      </c>
      <c r="K34" s="10">
        <v>585</v>
      </c>
      <c r="L34" s="10">
        <v>114</v>
      </c>
      <c r="M34" s="10">
        <v>716</v>
      </c>
      <c r="N34" s="10">
        <v>10678</v>
      </c>
      <c r="O34" s="2"/>
    </row>
    <row r="35" spans="1:15" x14ac:dyDescent="0.2">
      <c r="A35" s="9">
        <v>31</v>
      </c>
      <c r="B35" s="10">
        <v>1117</v>
      </c>
      <c r="C35" s="10">
        <v>1449</v>
      </c>
      <c r="D35" s="10">
        <v>445</v>
      </c>
      <c r="E35" s="10">
        <v>428</v>
      </c>
      <c r="F35" s="10">
        <v>259</v>
      </c>
      <c r="G35" s="10">
        <v>274</v>
      </c>
      <c r="H35" s="10">
        <v>520</v>
      </c>
      <c r="I35" s="10">
        <v>4391</v>
      </c>
      <c r="J35" s="10">
        <v>784</v>
      </c>
      <c r="K35" s="10">
        <v>584</v>
      </c>
      <c r="L35" s="10">
        <v>95</v>
      </c>
      <c r="M35" s="10">
        <v>678</v>
      </c>
      <c r="N35" s="10">
        <v>11024</v>
      </c>
      <c r="O35" s="2"/>
    </row>
    <row r="36" spans="1:15" x14ac:dyDescent="0.2">
      <c r="A36" s="9">
        <v>32</v>
      </c>
      <c r="B36" s="10">
        <v>1197</v>
      </c>
      <c r="C36" s="10">
        <v>1577</v>
      </c>
      <c r="D36" s="10">
        <v>493</v>
      </c>
      <c r="E36" s="10">
        <v>485</v>
      </c>
      <c r="F36" s="10">
        <v>276</v>
      </c>
      <c r="G36" s="10">
        <v>286</v>
      </c>
      <c r="H36" s="10">
        <v>544</v>
      </c>
      <c r="I36" s="10">
        <v>4505</v>
      </c>
      <c r="J36" s="10">
        <v>791</v>
      </c>
      <c r="K36" s="10">
        <v>650</v>
      </c>
      <c r="L36" s="10">
        <v>117</v>
      </c>
      <c r="M36" s="10">
        <v>767</v>
      </c>
      <c r="N36" s="10">
        <v>11688</v>
      </c>
      <c r="O36" s="2"/>
    </row>
    <row r="37" spans="1:15" x14ac:dyDescent="0.2">
      <c r="A37" s="9">
        <v>33</v>
      </c>
      <c r="B37" s="10">
        <v>1241</v>
      </c>
      <c r="C37" s="10">
        <v>1620</v>
      </c>
      <c r="D37" s="10">
        <v>483</v>
      </c>
      <c r="E37" s="10">
        <v>478</v>
      </c>
      <c r="F37" s="10">
        <v>291</v>
      </c>
      <c r="G37" s="10">
        <v>309</v>
      </c>
      <c r="H37" s="10">
        <v>574</v>
      </c>
      <c r="I37" s="10">
        <v>4832</v>
      </c>
      <c r="J37" s="10">
        <v>901</v>
      </c>
      <c r="K37" s="10">
        <v>643</v>
      </c>
      <c r="L37" s="10">
        <v>108</v>
      </c>
      <c r="M37" s="10">
        <v>805</v>
      </c>
      <c r="N37" s="10">
        <v>12285</v>
      </c>
      <c r="O37" s="2"/>
    </row>
    <row r="38" spans="1:15" x14ac:dyDescent="0.2">
      <c r="A38" s="9">
        <v>34</v>
      </c>
      <c r="B38" s="10">
        <v>1340</v>
      </c>
      <c r="C38" s="10">
        <v>1706</v>
      </c>
      <c r="D38" s="10">
        <v>525</v>
      </c>
      <c r="E38" s="10">
        <v>451</v>
      </c>
      <c r="F38" s="10">
        <v>323</v>
      </c>
      <c r="G38" s="10">
        <v>345</v>
      </c>
      <c r="H38" s="10">
        <v>618</v>
      </c>
      <c r="I38" s="10">
        <v>5089</v>
      </c>
      <c r="J38" s="10">
        <v>973</v>
      </c>
      <c r="K38" s="10">
        <v>710</v>
      </c>
      <c r="L38" s="10">
        <v>106</v>
      </c>
      <c r="M38" s="10">
        <v>826</v>
      </c>
      <c r="N38" s="10">
        <v>13012</v>
      </c>
      <c r="O38" s="2"/>
    </row>
    <row r="39" spans="1:15" x14ac:dyDescent="0.2">
      <c r="A39" s="9">
        <v>35</v>
      </c>
      <c r="B39" s="10">
        <v>1376</v>
      </c>
      <c r="C39" s="10">
        <v>1740</v>
      </c>
      <c r="D39" s="10">
        <v>538</v>
      </c>
      <c r="E39" s="10">
        <v>516</v>
      </c>
      <c r="F39" s="10">
        <v>316</v>
      </c>
      <c r="G39" s="10">
        <v>338</v>
      </c>
      <c r="H39" s="10">
        <v>653</v>
      </c>
      <c r="I39" s="10">
        <v>5151</v>
      </c>
      <c r="J39" s="10">
        <v>1007</v>
      </c>
      <c r="K39" s="10">
        <v>765</v>
      </c>
      <c r="L39" s="10">
        <v>126</v>
      </c>
      <c r="M39" s="10">
        <v>898</v>
      </c>
      <c r="N39" s="10">
        <v>13424</v>
      </c>
      <c r="O39" s="2"/>
    </row>
    <row r="40" spans="1:15" x14ac:dyDescent="0.2">
      <c r="A40" s="9">
        <v>36</v>
      </c>
      <c r="B40" s="10">
        <v>1426</v>
      </c>
      <c r="C40" s="10">
        <v>1793</v>
      </c>
      <c r="D40" s="10">
        <v>576</v>
      </c>
      <c r="E40" s="10">
        <v>517</v>
      </c>
      <c r="F40" s="10">
        <v>291</v>
      </c>
      <c r="G40" s="10">
        <v>342</v>
      </c>
      <c r="H40" s="10">
        <v>650</v>
      </c>
      <c r="I40" s="10">
        <v>5071</v>
      </c>
      <c r="J40" s="10">
        <v>980</v>
      </c>
      <c r="K40" s="10">
        <v>733</v>
      </c>
      <c r="L40" s="10">
        <v>125</v>
      </c>
      <c r="M40" s="10">
        <v>939</v>
      </c>
      <c r="N40" s="10">
        <v>13443</v>
      </c>
      <c r="O40" s="2"/>
    </row>
    <row r="41" spans="1:15" x14ac:dyDescent="0.2">
      <c r="A41" s="9">
        <v>37</v>
      </c>
      <c r="B41" s="10">
        <v>1404</v>
      </c>
      <c r="C41" s="10">
        <v>1651</v>
      </c>
      <c r="D41" s="10">
        <v>546</v>
      </c>
      <c r="E41" s="10">
        <v>469</v>
      </c>
      <c r="F41" s="10">
        <v>276</v>
      </c>
      <c r="G41" s="10">
        <v>312</v>
      </c>
      <c r="H41" s="10">
        <v>614</v>
      </c>
      <c r="I41" s="10">
        <v>4951</v>
      </c>
      <c r="J41" s="10">
        <v>913</v>
      </c>
      <c r="K41" s="10">
        <v>684</v>
      </c>
      <c r="L41" s="10">
        <v>127</v>
      </c>
      <c r="M41" s="10">
        <v>859</v>
      </c>
      <c r="N41" s="10">
        <v>12806</v>
      </c>
      <c r="O41" s="2"/>
    </row>
    <row r="42" spans="1:15" x14ac:dyDescent="0.2">
      <c r="A42" s="9">
        <v>38</v>
      </c>
      <c r="B42" s="10">
        <v>1410</v>
      </c>
      <c r="C42" s="10">
        <v>1753</v>
      </c>
      <c r="D42" s="10">
        <v>542</v>
      </c>
      <c r="E42" s="10">
        <v>446</v>
      </c>
      <c r="F42" s="10">
        <v>281</v>
      </c>
      <c r="G42" s="10">
        <v>343</v>
      </c>
      <c r="H42" s="10">
        <v>621</v>
      </c>
      <c r="I42" s="10">
        <v>5013</v>
      </c>
      <c r="J42" s="10">
        <v>918</v>
      </c>
      <c r="K42" s="10">
        <v>675</v>
      </c>
      <c r="L42" s="10">
        <v>96</v>
      </c>
      <c r="M42" s="10">
        <v>833</v>
      </c>
      <c r="N42" s="10">
        <v>12931</v>
      </c>
      <c r="O42" s="2"/>
    </row>
    <row r="43" spans="1:15" x14ac:dyDescent="0.2">
      <c r="A43" s="9">
        <v>39</v>
      </c>
      <c r="B43" s="10">
        <v>1426</v>
      </c>
      <c r="C43" s="10">
        <v>1686</v>
      </c>
      <c r="D43" s="10">
        <v>573</v>
      </c>
      <c r="E43" s="10">
        <v>422</v>
      </c>
      <c r="F43" s="10">
        <v>329</v>
      </c>
      <c r="G43" s="10">
        <v>287</v>
      </c>
      <c r="H43" s="10">
        <v>568</v>
      </c>
      <c r="I43" s="10">
        <v>5073</v>
      </c>
      <c r="J43" s="10">
        <v>978</v>
      </c>
      <c r="K43" s="10">
        <v>676</v>
      </c>
      <c r="L43" s="10">
        <v>111</v>
      </c>
      <c r="M43" s="10">
        <v>839</v>
      </c>
      <c r="N43" s="10">
        <v>12968</v>
      </c>
      <c r="O43" s="2"/>
    </row>
    <row r="44" spans="1:15" x14ac:dyDescent="0.2">
      <c r="A44" s="9">
        <v>40</v>
      </c>
      <c r="B44" s="10">
        <v>1377</v>
      </c>
      <c r="C44" s="10">
        <v>1691</v>
      </c>
      <c r="D44" s="10">
        <v>549</v>
      </c>
      <c r="E44" s="10">
        <v>446</v>
      </c>
      <c r="F44" s="10">
        <v>282</v>
      </c>
      <c r="G44" s="10">
        <v>296</v>
      </c>
      <c r="H44" s="10">
        <v>591</v>
      </c>
      <c r="I44" s="10">
        <v>5347</v>
      </c>
      <c r="J44" s="10">
        <v>963</v>
      </c>
      <c r="K44" s="10">
        <v>648</v>
      </c>
      <c r="L44" s="10">
        <v>107</v>
      </c>
      <c r="M44" s="10">
        <v>899</v>
      </c>
      <c r="N44" s="10">
        <v>13196</v>
      </c>
      <c r="O44" s="2"/>
    </row>
    <row r="45" spans="1:15" x14ac:dyDescent="0.2">
      <c r="A45" s="9">
        <v>41</v>
      </c>
      <c r="B45" s="10">
        <v>1300</v>
      </c>
      <c r="C45" s="10">
        <v>1570</v>
      </c>
      <c r="D45" s="10">
        <v>519</v>
      </c>
      <c r="E45" s="10">
        <v>422</v>
      </c>
      <c r="F45" s="10">
        <v>279</v>
      </c>
      <c r="G45" s="10">
        <v>280</v>
      </c>
      <c r="H45" s="10">
        <v>537</v>
      </c>
      <c r="I45" s="10">
        <v>5109</v>
      </c>
      <c r="J45" s="10">
        <v>921</v>
      </c>
      <c r="K45" s="10">
        <v>686</v>
      </c>
      <c r="L45" s="10">
        <v>104</v>
      </c>
      <c r="M45" s="10">
        <v>831</v>
      </c>
      <c r="N45" s="10">
        <v>12558</v>
      </c>
      <c r="O45" s="2"/>
    </row>
    <row r="46" spans="1:15" x14ac:dyDescent="0.2">
      <c r="A46" s="9">
        <v>42</v>
      </c>
      <c r="B46" s="10">
        <v>1397</v>
      </c>
      <c r="C46" s="10">
        <v>1641</v>
      </c>
      <c r="D46" s="10">
        <v>535</v>
      </c>
      <c r="E46" s="10">
        <v>439</v>
      </c>
      <c r="F46" s="10">
        <v>293</v>
      </c>
      <c r="G46" s="10">
        <v>322</v>
      </c>
      <c r="H46" s="10">
        <v>583</v>
      </c>
      <c r="I46" s="10">
        <v>4956</v>
      </c>
      <c r="J46" s="10">
        <v>970</v>
      </c>
      <c r="K46" s="10">
        <v>679</v>
      </c>
      <c r="L46" s="10">
        <v>113</v>
      </c>
      <c r="M46" s="10">
        <v>883</v>
      </c>
      <c r="N46" s="10">
        <v>12811</v>
      </c>
      <c r="O46" s="2"/>
    </row>
    <row r="47" spans="1:15" x14ac:dyDescent="0.2">
      <c r="A47" s="9">
        <v>43</v>
      </c>
      <c r="B47" s="10">
        <v>1385</v>
      </c>
      <c r="C47" s="10">
        <v>1489</v>
      </c>
      <c r="D47" s="10">
        <v>574</v>
      </c>
      <c r="E47" s="10">
        <v>419</v>
      </c>
      <c r="F47" s="10">
        <v>279</v>
      </c>
      <c r="G47" s="10">
        <v>302</v>
      </c>
      <c r="H47" s="10">
        <v>561</v>
      </c>
      <c r="I47" s="10">
        <v>5111</v>
      </c>
      <c r="J47" s="10">
        <v>954</v>
      </c>
      <c r="K47" s="10">
        <v>682</v>
      </c>
      <c r="L47" s="10">
        <v>113</v>
      </c>
      <c r="M47" s="10">
        <v>812</v>
      </c>
      <c r="N47" s="10">
        <v>12681</v>
      </c>
      <c r="O47" s="2"/>
    </row>
    <row r="48" spans="1:15" x14ac:dyDescent="0.2">
      <c r="A48" s="9">
        <v>44</v>
      </c>
      <c r="B48" s="10">
        <v>1268</v>
      </c>
      <c r="C48" s="10">
        <v>1513</v>
      </c>
      <c r="D48" s="10">
        <v>533</v>
      </c>
      <c r="E48" s="10">
        <v>421</v>
      </c>
      <c r="F48" s="10">
        <v>288</v>
      </c>
      <c r="G48" s="10">
        <v>284</v>
      </c>
      <c r="H48" s="10">
        <v>546</v>
      </c>
      <c r="I48" s="10">
        <v>4894</v>
      </c>
      <c r="J48" s="10">
        <v>858</v>
      </c>
      <c r="K48" s="10">
        <v>632</v>
      </c>
      <c r="L48" s="10">
        <v>95</v>
      </c>
      <c r="M48" s="10">
        <v>816</v>
      </c>
      <c r="N48" s="10">
        <v>12148</v>
      </c>
      <c r="O48" s="2"/>
    </row>
    <row r="49" spans="1:15" x14ac:dyDescent="0.2">
      <c r="A49" s="9">
        <v>45</v>
      </c>
      <c r="B49" s="10">
        <v>1218</v>
      </c>
      <c r="C49" s="10">
        <v>1500</v>
      </c>
      <c r="D49" s="10">
        <v>548</v>
      </c>
      <c r="E49" s="10">
        <v>383</v>
      </c>
      <c r="F49" s="10">
        <v>277</v>
      </c>
      <c r="G49" s="10">
        <v>259</v>
      </c>
      <c r="H49" s="10">
        <v>502</v>
      </c>
      <c r="I49" s="10">
        <v>4908</v>
      </c>
      <c r="J49" s="10">
        <v>834</v>
      </c>
      <c r="K49" s="10">
        <v>582</v>
      </c>
      <c r="L49" s="10">
        <v>86</v>
      </c>
      <c r="M49" s="10">
        <v>771</v>
      </c>
      <c r="N49" s="10">
        <v>11868</v>
      </c>
      <c r="O49" s="2"/>
    </row>
    <row r="50" spans="1:15" x14ac:dyDescent="0.2">
      <c r="A50" s="9">
        <v>46</v>
      </c>
      <c r="B50" s="10">
        <v>1152</v>
      </c>
      <c r="C50" s="10">
        <v>1407</v>
      </c>
      <c r="D50" s="10">
        <v>479</v>
      </c>
      <c r="E50" s="10">
        <v>412</v>
      </c>
      <c r="F50" s="10">
        <v>262</v>
      </c>
      <c r="G50" s="10">
        <v>236</v>
      </c>
      <c r="H50" s="10">
        <v>494</v>
      </c>
      <c r="I50" s="10">
        <v>4722</v>
      </c>
      <c r="J50" s="10">
        <v>751</v>
      </c>
      <c r="K50" s="10">
        <v>591</v>
      </c>
      <c r="L50" s="10">
        <v>122</v>
      </c>
      <c r="M50" s="10">
        <v>793</v>
      </c>
      <c r="N50" s="10">
        <v>11421</v>
      </c>
      <c r="O50" s="2"/>
    </row>
    <row r="51" spans="1:15" x14ac:dyDescent="0.2">
      <c r="A51" s="9">
        <v>47</v>
      </c>
      <c r="B51" s="10">
        <v>1130</v>
      </c>
      <c r="C51" s="10">
        <v>1313</v>
      </c>
      <c r="D51" s="10">
        <v>488</v>
      </c>
      <c r="E51" s="10">
        <v>389</v>
      </c>
      <c r="F51" s="10">
        <v>241</v>
      </c>
      <c r="G51" s="10">
        <v>240</v>
      </c>
      <c r="H51" s="10">
        <v>482</v>
      </c>
      <c r="I51" s="10">
        <v>4655</v>
      </c>
      <c r="J51" s="10">
        <v>807</v>
      </c>
      <c r="K51" s="10">
        <v>569</v>
      </c>
      <c r="L51" s="10">
        <v>108</v>
      </c>
      <c r="M51" s="10">
        <v>796</v>
      </c>
      <c r="N51" s="10">
        <v>11218</v>
      </c>
      <c r="O51" s="2"/>
    </row>
    <row r="52" spans="1:15" x14ac:dyDescent="0.2">
      <c r="A52" s="9">
        <v>48</v>
      </c>
      <c r="B52" s="10">
        <v>1024</v>
      </c>
      <c r="C52" s="10">
        <v>1312</v>
      </c>
      <c r="D52" s="10">
        <v>458</v>
      </c>
      <c r="E52" s="10">
        <v>338</v>
      </c>
      <c r="F52" s="10">
        <v>206</v>
      </c>
      <c r="G52" s="10">
        <v>233</v>
      </c>
      <c r="H52" s="10">
        <v>460</v>
      </c>
      <c r="I52" s="10">
        <v>4435</v>
      </c>
      <c r="J52" s="10">
        <v>794</v>
      </c>
      <c r="K52" s="10">
        <v>562</v>
      </c>
      <c r="L52" s="10">
        <v>100</v>
      </c>
      <c r="M52" s="10">
        <v>726</v>
      </c>
      <c r="N52" s="10">
        <v>10648</v>
      </c>
      <c r="O52" s="2"/>
    </row>
    <row r="53" spans="1:15" x14ac:dyDescent="0.2">
      <c r="A53" s="9">
        <v>49</v>
      </c>
      <c r="B53" s="10">
        <v>1008</v>
      </c>
      <c r="C53" s="10">
        <v>1223</v>
      </c>
      <c r="D53" s="10">
        <v>439</v>
      </c>
      <c r="E53" s="10">
        <v>321</v>
      </c>
      <c r="F53" s="10">
        <v>203</v>
      </c>
      <c r="G53" s="10">
        <v>199</v>
      </c>
      <c r="H53" s="10">
        <v>425</v>
      </c>
      <c r="I53" s="10">
        <v>4390</v>
      </c>
      <c r="J53" s="10">
        <v>705</v>
      </c>
      <c r="K53" s="10">
        <v>560</v>
      </c>
      <c r="L53" s="10">
        <v>102</v>
      </c>
      <c r="M53" s="10">
        <v>673</v>
      </c>
      <c r="N53" s="10">
        <v>10248</v>
      </c>
      <c r="O53" s="2"/>
    </row>
    <row r="54" spans="1:15" x14ac:dyDescent="0.2">
      <c r="A54" s="9">
        <v>50</v>
      </c>
      <c r="B54" s="10">
        <v>871</v>
      </c>
      <c r="C54" s="10">
        <v>1206</v>
      </c>
      <c r="D54" s="10">
        <v>436</v>
      </c>
      <c r="E54" s="10">
        <v>317</v>
      </c>
      <c r="F54" s="10">
        <v>226</v>
      </c>
      <c r="G54" s="10">
        <v>209</v>
      </c>
      <c r="H54" s="10">
        <v>483</v>
      </c>
      <c r="I54" s="10">
        <v>4273</v>
      </c>
      <c r="J54" s="10">
        <v>737</v>
      </c>
      <c r="K54" s="10">
        <v>493</v>
      </c>
      <c r="L54" s="10">
        <v>83</v>
      </c>
      <c r="M54" s="10">
        <v>703</v>
      </c>
      <c r="N54" s="10">
        <v>10037</v>
      </c>
      <c r="O54" s="2"/>
    </row>
    <row r="55" spans="1:15" x14ac:dyDescent="0.2">
      <c r="A55" s="9">
        <v>51</v>
      </c>
      <c r="B55" s="10">
        <v>915</v>
      </c>
      <c r="C55" s="10">
        <v>1056</v>
      </c>
      <c r="D55" s="10">
        <v>417</v>
      </c>
      <c r="E55" s="10">
        <v>299</v>
      </c>
      <c r="F55" s="10">
        <v>208</v>
      </c>
      <c r="G55" s="10">
        <v>193</v>
      </c>
      <c r="H55" s="10">
        <v>372</v>
      </c>
      <c r="I55" s="10">
        <v>4005</v>
      </c>
      <c r="J55" s="10">
        <v>662</v>
      </c>
      <c r="K55" s="10">
        <v>473</v>
      </c>
      <c r="L55" s="10">
        <v>94</v>
      </c>
      <c r="M55" s="10">
        <v>656</v>
      </c>
      <c r="N55" s="10">
        <v>9350</v>
      </c>
      <c r="O55" s="2"/>
    </row>
    <row r="56" spans="1:15" x14ac:dyDescent="0.2">
      <c r="A56" s="9">
        <v>52</v>
      </c>
      <c r="B56" s="10">
        <v>860</v>
      </c>
      <c r="C56" s="10">
        <v>1057</v>
      </c>
      <c r="D56" s="10">
        <v>404</v>
      </c>
      <c r="E56" s="10">
        <v>337</v>
      </c>
      <c r="F56" s="10">
        <v>167</v>
      </c>
      <c r="G56" s="10">
        <v>197</v>
      </c>
      <c r="H56" s="10">
        <v>379</v>
      </c>
      <c r="I56" s="10">
        <v>4233</v>
      </c>
      <c r="J56" s="10">
        <v>676</v>
      </c>
      <c r="K56" s="10">
        <v>461</v>
      </c>
      <c r="L56" s="10">
        <v>91</v>
      </c>
      <c r="M56" s="10">
        <v>690</v>
      </c>
      <c r="N56" s="10">
        <v>9552</v>
      </c>
      <c r="O56" s="2"/>
    </row>
    <row r="57" spans="1:15" x14ac:dyDescent="0.2">
      <c r="A57" s="9">
        <v>53</v>
      </c>
      <c r="B57" s="10">
        <v>861</v>
      </c>
      <c r="C57" s="10">
        <v>1019</v>
      </c>
      <c r="D57" s="10">
        <v>399</v>
      </c>
      <c r="E57" s="10">
        <v>284</v>
      </c>
      <c r="F57" s="10">
        <v>193</v>
      </c>
      <c r="G57" s="10">
        <v>180</v>
      </c>
      <c r="H57" s="10">
        <v>370</v>
      </c>
      <c r="I57" s="10">
        <v>3877</v>
      </c>
      <c r="J57" s="10">
        <v>578</v>
      </c>
      <c r="K57" s="10">
        <v>411</v>
      </c>
      <c r="L57" s="10">
        <v>78</v>
      </c>
      <c r="M57" s="10">
        <v>626</v>
      </c>
      <c r="N57" s="10">
        <v>8876</v>
      </c>
      <c r="O57" s="2"/>
    </row>
    <row r="58" spans="1:15" x14ac:dyDescent="0.2">
      <c r="A58" s="9">
        <v>54</v>
      </c>
      <c r="B58" s="10">
        <v>857</v>
      </c>
      <c r="C58" s="10">
        <v>1036</v>
      </c>
      <c r="D58" s="10">
        <v>380</v>
      </c>
      <c r="E58" s="10">
        <v>292</v>
      </c>
      <c r="F58" s="10">
        <v>199</v>
      </c>
      <c r="G58" s="10">
        <v>174</v>
      </c>
      <c r="H58" s="10">
        <v>403</v>
      </c>
      <c r="I58" s="10">
        <v>3926</v>
      </c>
      <c r="J58" s="10">
        <v>615</v>
      </c>
      <c r="K58" s="10">
        <v>421</v>
      </c>
      <c r="L58" s="10">
        <v>64</v>
      </c>
      <c r="M58" s="10">
        <v>622</v>
      </c>
      <c r="N58" s="10">
        <v>8989</v>
      </c>
      <c r="O58" s="2"/>
    </row>
    <row r="59" spans="1:15" x14ac:dyDescent="0.2">
      <c r="A59" s="9">
        <v>55</v>
      </c>
      <c r="B59" s="10">
        <v>768</v>
      </c>
      <c r="C59" s="10">
        <v>922</v>
      </c>
      <c r="D59" s="10">
        <v>366</v>
      </c>
      <c r="E59" s="10">
        <v>252</v>
      </c>
      <c r="F59" s="10">
        <v>191</v>
      </c>
      <c r="G59" s="10">
        <v>191</v>
      </c>
      <c r="H59" s="10">
        <v>379</v>
      </c>
      <c r="I59" s="10">
        <v>3597</v>
      </c>
      <c r="J59" s="10">
        <v>628</v>
      </c>
      <c r="K59" s="10">
        <v>425</v>
      </c>
      <c r="L59" s="10">
        <v>78</v>
      </c>
      <c r="M59" s="10">
        <v>631</v>
      </c>
      <c r="N59" s="10">
        <v>8428</v>
      </c>
      <c r="O59" s="2"/>
    </row>
    <row r="60" spans="1:15" x14ac:dyDescent="0.2">
      <c r="A60" s="9">
        <v>56</v>
      </c>
      <c r="B60" s="10">
        <v>598</v>
      </c>
      <c r="C60" s="10">
        <v>827</v>
      </c>
      <c r="D60" s="10">
        <v>325</v>
      </c>
      <c r="E60" s="10">
        <v>212</v>
      </c>
      <c r="F60" s="10">
        <v>174</v>
      </c>
      <c r="G60" s="10">
        <v>126</v>
      </c>
      <c r="H60" s="10">
        <v>311</v>
      </c>
      <c r="I60" s="10">
        <v>3422</v>
      </c>
      <c r="J60" s="10">
        <v>550</v>
      </c>
      <c r="K60" s="10">
        <v>364</v>
      </c>
      <c r="L60" s="10">
        <v>71</v>
      </c>
      <c r="M60" s="10">
        <v>554</v>
      </c>
      <c r="N60" s="10">
        <v>7534</v>
      </c>
      <c r="O60" s="2"/>
    </row>
    <row r="61" spans="1:15" x14ac:dyDescent="0.2">
      <c r="A61" s="9">
        <v>57</v>
      </c>
      <c r="B61" s="10">
        <v>598</v>
      </c>
      <c r="C61" s="10">
        <v>797</v>
      </c>
      <c r="D61" s="10">
        <v>300</v>
      </c>
      <c r="E61" s="10">
        <v>227</v>
      </c>
      <c r="F61" s="10">
        <v>164</v>
      </c>
      <c r="G61" s="10">
        <v>132</v>
      </c>
      <c r="H61" s="10">
        <v>299</v>
      </c>
      <c r="I61" s="10">
        <v>3252</v>
      </c>
      <c r="J61" s="10">
        <v>529</v>
      </c>
      <c r="K61" s="10">
        <v>300</v>
      </c>
      <c r="L61" s="10">
        <v>59</v>
      </c>
      <c r="M61" s="10">
        <v>547</v>
      </c>
      <c r="N61" s="10">
        <v>7204</v>
      </c>
      <c r="O61" s="2"/>
    </row>
    <row r="62" spans="1:15" x14ac:dyDescent="0.2">
      <c r="A62" s="9">
        <v>58</v>
      </c>
      <c r="B62" s="10">
        <v>617</v>
      </c>
      <c r="C62" s="10">
        <v>825</v>
      </c>
      <c r="D62" s="10">
        <v>296</v>
      </c>
      <c r="E62" s="10">
        <v>205</v>
      </c>
      <c r="F62" s="10">
        <v>161</v>
      </c>
      <c r="G62" s="10">
        <v>127</v>
      </c>
      <c r="H62" s="10">
        <v>302</v>
      </c>
      <c r="I62" s="10">
        <v>3009</v>
      </c>
      <c r="J62" s="10">
        <v>440</v>
      </c>
      <c r="K62" s="10">
        <v>304</v>
      </c>
      <c r="L62" s="10">
        <v>78</v>
      </c>
      <c r="M62" s="10">
        <v>519</v>
      </c>
      <c r="N62" s="10">
        <v>6883</v>
      </c>
      <c r="O62" s="2"/>
    </row>
    <row r="63" spans="1:15" x14ac:dyDescent="0.2">
      <c r="A63" s="9">
        <v>59</v>
      </c>
      <c r="B63" s="10">
        <v>542</v>
      </c>
      <c r="C63" s="10">
        <v>726</v>
      </c>
      <c r="D63" s="10">
        <v>313</v>
      </c>
      <c r="E63" s="10">
        <v>214</v>
      </c>
      <c r="F63" s="10">
        <v>148</v>
      </c>
      <c r="G63" s="10">
        <v>115</v>
      </c>
      <c r="H63" s="10">
        <v>279</v>
      </c>
      <c r="I63" s="10">
        <v>2956</v>
      </c>
      <c r="J63" s="10">
        <v>455</v>
      </c>
      <c r="K63" s="10">
        <v>313</v>
      </c>
      <c r="L63" s="10">
        <v>75</v>
      </c>
      <c r="M63" s="10">
        <v>482</v>
      </c>
      <c r="N63" s="10">
        <v>6618</v>
      </c>
      <c r="O63" s="2"/>
    </row>
    <row r="64" spans="1:15" x14ac:dyDescent="0.2">
      <c r="A64" s="9">
        <v>60</v>
      </c>
      <c r="B64" s="10">
        <v>564</v>
      </c>
      <c r="C64" s="10">
        <v>764</v>
      </c>
      <c r="D64" s="10">
        <v>299</v>
      </c>
      <c r="E64" s="10">
        <v>206</v>
      </c>
      <c r="F64" s="10">
        <v>143</v>
      </c>
      <c r="G64" s="10">
        <v>109</v>
      </c>
      <c r="H64" s="10">
        <v>265</v>
      </c>
      <c r="I64" s="10">
        <v>2787</v>
      </c>
      <c r="J64" s="10">
        <v>458</v>
      </c>
      <c r="K64" s="10">
        <v>305</v>
      </c>
      <c r="L64" s="10">
        <v>68</v>
      </c>
      <c r="M64" s="10">
        <v>510</v>
      </c>
      <c r="N64" s="10">
        <v>6478</v>
      </c>
      <c r="O64" s="2"/>
    </row>
    <row r="65" spans="1:15" x14ac:dyDescent="0.2">
      <c r="A65" s="9">
        <v>61</v>
      </c>
      <c r="B65" s="10">
        <v>479</v>
      </c>
      <c r="C65" s="10">
        <v>744</v>
      </c>
      <c r="D65" s="10">
        <v>303</v>
      </c>
      <c r="E65" s="10">
        <v>179</v>
      </c>
      <c r="F65" s="10">
        <v>129</v>
      </c>
      <c r="G65" s="10">
        <v>111</v>
      </c>
      <c r="H65" s="10">
        <v>237</v>
      </c>
      <c r="I65" s="10">
        <v>2522</v>
      </c>
      <c r="J65" s="10">
        <v>428</v>
      </c>
      <c r="K65" s="10">
        <v>282</v>
      </c>
      <c r="L65" s="10">
        <v>61</v>
      </c>
      <c r="M65" s="10">
        <v>445</v>
      </c>
      <c r="N65" s="10">
        <v>5920</v>
      </c>
      <c r="O65" s="2"/>
    </row>
    <row r="66" spans="1:15" x14ac:dyDescent="0.2">
      <c r="A66" s="9">
        <v>62</v>
      </c>
      <c r="B66" s="10">
        <v>505</v>
      </c>
      <c r="C66" s="10">
        <v>746</v>
      </c>
      <c r="D66" s="10">
        <v>293</v>
      </c>
      <c r="E66" s="10">
        <v>194</v>
      </c>
      <c r="F66" s="10">
        <v>139</v>
      </c>
      <c r="G66" s="10">
        <v>101</v>
      </c>
      <c r="H66" s="10">
        <v>259</v>
      </c>
      <c r="I66" s="10">
        <v>2524</v>
      </c>
      <c r="J66" s="10">
        <v>375</v>
      </c>
      <c r="K66" s="10">
        <v>279</v>
      </c>
      <c r="L66" s="10">
        <v>59</v>
      </c>
      <c r="M66" s="10">
        <v>440</v>
      </c>
      <c r="N66" s="10">
        <v>5914</v>
      </c>
      <c r="O66" s="2"/>
    </row>
    <row r="67" spans="1:15" x14ac:dyDescent="0.2">
      <c r="A67" s="9">
        <v>63</v>
      </c>
      <c r="B67" s="10">
        <v>493</v>
      </c>
      <c r="C67" s="10">
        <v>649</v>
      </c>
      <c r="D67" s="10">
        <v>265</v>
      </c>
      <c r="E67" s="10">
        <v>141</v>
      </c>
      <c r="F67" s="10">
        <v>143</v>
      </c>
      <c r="G67" s="10">
        <v>105</v>
      </c>
      <c r="H67" s="10">
        <v>225</v>
      </c>
      <c r="I67" s="10">
        <v>2205</v>
      </c>
      <c r="J67" s="10">
        <v>368</v>
      </c>
      <c r="K67" s="10">
        <v>253</v>
      </c>
      <c r="L67" s="10">
        <v>56</v>
      </c>
      <c r="M67" s="10">
        <v>414</v>
      </c>
      <c r="N67" s="10">
        <v>5317</v>
      </c>
      <c r="O67" s="2"/>
    </row>
    <row r="68" spans="1:15" x14ac:dyDescent="0.2">
      <c r="A68" s="9">
        <v>64</v>
      </c>
      <c r="B68" s="10">
        <v>490</v>
      </c>
      <c r="C68" s="10">
        <v>634</v>
      </c>
      <c r="D68" s="10">
        <v>248</v>
      </c>
      <c r="E68" s="10">
        <v>148</v>
      </c>
      <c r="F68" s="10">
        <v>108</v>
      </c>
      <c r="G68" s="10">
        <v>101</v>
      </c>
      <c r="H68" s="10">
        <v>247</v>
      </c>
      <c r="I68" s="10">
        <v>2025</v>
      </c>
      <c r="J68" s="10">
        <v>366</v>
      </c>
      <c r="K68" s="10">
        <v>241</v>
      </c>
      <c r="L68" s="10">
        <v>57</v>
      </c>
      <c r="M68" s="10">
        <v>372</v>
      </c>
      <c r="N68" s="10">
        <v>5037</v>
      </c>
      <c r="O68" s="2"/>
    </row>
    <row r="69" spans="1:15" x14ac:dyDescent="0.2">
      <c r="A69" s="9">
        <v>65</v>
      </c>
      <c r="B69" s="10">
        <v>391</v>
      </c>
      <c r="C69" s="10">
        <v>567</v>
      </c>
      <c r="D69" s="10">
        <v>211</v>
      </c>
      <c r="E69" s="10">
        <v>149</v>
      </c>
      <c r="F69" s="10">
        <v>99</v>
      </c>
      <c r="G69" s="10">
        <v>99</v>
      </c>
      <c r="H69" s="10">
        <v>214</v>
      </c>
      <c r="I69" s="10">
        <v>1849</v>
      </c>
      <c r="J69" s="10">
        <v>286</v>
      </c>
      <c r="K69" s="10">
        <v>244</v>
      </c>
      <c r="L69" s="10">
        <v>54</v>
      </c>
      <c r="M69" s="10">
        <v>345</v>
      </c>
      <c r="N69" s="10">
        <v>4508</v>
      </c>
      <c r="O69" s="2"/>
    </row>
    <row r="70" spans="1:15" x14ac:dyDescent="0.2">
      <c r="A70" s="9">
        <v>66</v>
      </c>
      <c r="B70" s="10">
        <v>379</v>
      </c>
      <c r="C70" s="10">
        <v>523</v>
      </c>
      <c r="D70" s="10">
        <v>213</v>
      </c>
      <c r="E70" s="10">
        <v>126</v>
      </c>
      <c r="F70" s="10">
        <v>107</v>
      </c>
      <c r="G70" s="10">
        <v>66</v>
      </c>
      <c r="H70" s="10">
        <v>207</v>
      </c>
      <c r="I70" s="10">
        <v>1631</v>
      </c>
      <c r="J70" s="10">
        <v>264</v>
      </c>
      <c r="K70" s="10">
        <v>209</v>
      </c>
      <c r="L70" s="10">
        <v>49</v>
      </c>
      <c r="M70" s="10">
        <v>340</v>
      </c>
      <c r="N70" s="10">
        <v>4114</v>
      </c>
      <c r="O70" s="2"/>
    </row>
    <row r="71" spans="1:15" x14ac:dyDescent="0.2">
      <c r="A71" s="9">
        <v>67</v>
      </c>
      <c r="B71" s="10">
        <v>347</v>
      </c>
      <c r="C71" s="10">
        <v>529</v>
      </c>
      <c r="D71" s="10">
        <v>168</v>
      </c>
      <c r="E71" s="10">
        <v>121</v>
      </c>
      <c r="F71" s="10">
        <v>94</v>
      </c>
      <c r="G71" s="10">
        <v>58</v>
      </c>
      <c r="H71" s="10">
        <v>166</v>
      </c>
      <c r="I71" s="10">
        <v>1427</v>
      </c>
      <c r="J71" s="10">
        <v>250</v>
      </c>
      <c r="K71" s="10">
        <v>204</v>
      </c>
      <c r="L71" s="10">
        <v>41</v>
      </c>
      <c r="M71" s="10">
        <v>287</v>
      </c>
      <c r="N71" s="10">
        <v>3692</v>
      </c>
      <c r="O71" s="2"/>
    </row>
    <row r="72" spans="1:15" x14ac:dyDescent="0.2">
      <c r="A72" s="9">
        <v>68</v>
      </c>
      <c r="B72" s="10">
        <v>315</v>
      </c>
      <c r="C72" s="10">
        <v>402</v>
      </c>
      <c r="D72" s="10">
        <v>160</v>
      </c>
      <c r="E72" s="10">
        <v>98</v>
      </c>
      <c r="F72" s="10">
        <v>89</v>
      </c>
      <c r="G72" s="10">
        <v>72</v>
      </c>
      <c r="H72" s="10">
        <v>172</v>
      </c>
      <c r="I72" s="10">
        <v>1251</v>
      </c>
      <c r="J72" s="10">
        <v>203</v>
      </c>
      <c r="K72" s="10">
        <v>202</v>
      </c>
      <c r="L72" s="10">
        <v>47</v>
      </c>
      <c r="M72" s="10">
        <v>266</v>
      </c>
      <c r="N72" s="10">
        <v>3277</v>
      </c>
      <c r="O72" s="2"/>
    </row>
    <row r="73" spans="1:15" x14ac:dyDescent="0.2">
      <c r="A73" s="9">
        <v>69</v>
      </c>
      <c r="B73" s="10">
        <v>268</v>
      </c>
      <c r="C73" s="10">
        <v>360</v>
      </c>
      <c r="D73" s="10">
        <v>134</v>
      </c>
      <c r="E73" s="10">
        <v>92</v>
      </c>
      <c r="F73" s="10">
        <v>60</v>
      </c>
      <c r="G73" s="10">
        <v>48</v>
      </c>
      <c r="H73" s="10">
        <v>156</v>
      </c>
      <c r="I73" s="10">
        <v>1122</v>
      </c>
      <c r="J73" s="10">
        <v>188</v>
      </c>
      <c r="K73" s="10">
        <v>148</v>
      </c>
      <c r="L73" s="10">
        <v>35</v>
      </c>
      <c r="M73" s="10">
        <v>251</v>
      </c>
      <c r="N73" s="10">
        <v>2862</v>
      </c>
      <c r="O73" s="2"/>
    </row>
    <row r="74" spans="1:15" x14ac:dyDescent="0.2">
      <c r="A74" s="9">
        <v>70</v>
      </c>
      <c r="B74" s="10">
        <v>250</v>
      </c>
      <c r="C74" s="10">
        <v>335</v>
      </c>
      <c r="D74" s="10">
        <v>133</v>
      </c>
      <c r="E74" s="10">
        <v>99</v>
      </c>
      <c r="F74" s="10">
        <v>58</v>
      </c>
      <c r="G74" s="10">
        <v>49</v>
      </c>
      <c r="H74" s="10">
        <v>133</v>
      </c>
      <c r="I74" s="10">
        <v>976</v>
      </c>
      <c r="J74" s="10">
        <v>173</v>
      </c>
      <c r="K74" s="10">
        <v>156</v>
      </c>
      <c r="L74" s="10">
        <v>28</v>
      </c>
      <c r="M74" s="10">
        <v>223</v>
      </c>
      <c r="N74" s="10">
        <v>2613</v>
      </c>
      <c r="O74" s="2"/>
    </row>
    <row r="75" spans="1:15" x14ac:dyDescent="0.2">
      <c r="A75" s="9">
        <v>71</v>
      </c>
      <c r="B75" s="10">
        <v>220</v>
      </c>
      <c r="C75" s="10">
        <v>317</v>
      </c>
      <c r="D75" s="10">
        <v>95</v>
      </c>
      <c r="E75" s="10">
        <v>65</v>
      </c>
      <c r="F75" s="10">
        <v>49</v>
      </c>
      <c r="G75" s="10">
        <v>42</v>
      </c>
      <c r="H75" s="10">
        <v>99</v>
      </c>
      <c r="I75" s="10">
        <v>758</v>
      </c>
      <c r="J75" s="10">
        <v>143</v>
      </c>
      <c r="K75" s="10">
        <v>133</v>
      </c>
      <c r="L75" s="10">
        <v>27</v>
      </c>
      <c r="M75" s="10">
        <v>153</v>
      </c>
      <c r="N75" s="10">
        <v>2101</v>
      </c>
      <c r="O75" s="2"/>
    </row>
    <row r="76" spans="1:15" x14ac:dyDescent="0.2">
      <c r="A76" s="9">
        <v>72</v>
      </c>
      <c r="B76" s="10">
        <v>222</v>
      </c>
      <c r="C76" s="10">
        <v>285</v>
      </c>
      <c r="D76" s="10">
        <v>100</v>
      </c>
      <c r="E76" s="10">
        <v>75</v>
      </c>
      <c r="F76" s="10">
        <v>58</v>
      </c>
      <c r="G76" s="10">
        <v>54</v>
      </c>
      <c r="H76" s="10">
        <v>121</v>
      </c>
      <c r="I76" s="10">
        <v>765</v>
      </c>
      <c r="J76" s="10">
        <v>117</v>
      </c>
      <c r="K76" s="10">
        <v>126</v>
      </c>
      <c r="L76" s="10">
        <v>31</v>
      </c>
      <c r="M76" s="10">
        <v>167</v>
      </c>
      <c r="N76" s="10">
        <v>2121</v>
      </c>
      <c r="O76" s="2"/>
    </row>
    <row r="77" spans="1:15" x14ac:dyDescent="0.2">
      <c r="A77" s="9">
        <v>73</v>
      </c>
      <c r="B77" s="10">
        <v>170</v>
      </c>
      <c r="C77" s="10">
        <v>249</v>
      </c>
      <c r="D77" s="10">
        <v>86</v>
      </c>
      <c r="E77" s="10">
        <v>69</v>
      </c>
      <c r="F77" s="10">
        <v>42</v>
      </c>
      <c r="G77" s="10">
        <v>29</v>
      </c>
      <c r="H77" s="10">
        <v>86</v>
      </c>
      <c r="I77" s="10">
        <v>673</v>
      </c>
      <c r="J77" s="10">
        <v>115</v>
      </c>
      <c r="K77" s="10">
        <v>87</v>
      </c>
      <c r="L77" s="10">
        <v>21</v>
      </c>
      <c r="M77" s="10">
        <v>171</v>
      </c>
      <c r="N77" s="10">
        <v>1798</v>
      </c>
      <c r="O77" s="2"/>
    </row>
    <row r="78" spans="1:15" x14ac:dyDescent="0.2">
      <c r="A78" s="9">
        <v>74</v>
      </c>
      <c r="B78" s="10">
        <v>138</v>
      </c>
      <c r="C78" s="10">
        <v>222</v>
      </c>
      <c r="D78" s="10">
        <v>86</v>
      </c>
      <c r="E78" s="10">
        <v>53</v>
      </c>
      <c r="F78" s="10">
        <v>49</v>
      </c>
      <c r="G78" s="10">
        <v>16</v>
      </c>
      <c r="H78" s="10">
        <v>78</v>
      </c>
      <c r="I78" s="10">
        <v>537</v>
      </c>
      <c r="J78" s="10">
        <v>76</v>
      </c>
      <c r="K78" s="10">
        <v>74</v>
      </c>
      <c r="L78" s="10">
        <v>22</v>
      </c>
      <c r="M78" s="10">
        <v>135</v>
      </c>
      <c r="N78" s="10">
        <v>1486</v>
      </c>
      <c r="O78" s="2"/>
    </row>
    <row r="79" spans="1:15" x14ac:dyDescent="0.2">
      <c r="A79" s="9">
        <v>75</v>
      </c>
      <c r="B79" s="10">
        <v>127</v>
      </c>
      <c r="C79" s="10">
        <v>179</v>
      </c>
      <c r="D79" s="10">
        <v>74</v>
      </c>
      <c r="E79" s="10">
        <v>43</v>
      </c>
      <c r="F79" s="10">
        <v>40</v>
      </c>
      <c r="G79" s="10">
        <v>32</v>
      </c>
      <c r="H79" s="10">
        <v>62</v>
      </c>
      <c r="I79" s="10">
        <v>516</v>
      </c>
      <c r="J79" s="10">
        <v>61</v>
      </c>
      <c r="K79" s="10">
        <v>85</v>
      </c>
      <c r="L79" s="10">
        <v>13</v>
      </c>
      <c r="M79" s="10">
        <v>111</v>
      </c>
      <c r="N79" s="10">
        <v>1343</v>
      </c>
      <c r="O79" s="2"/>
    </row>
    <row r="80" spans="1:15" x14ac:dyDescent="0.2">
      <c r="A80" s="9">
        <v>76</v>
      </c>
      <c r="B80" s="10">
        <v>97</v>
      </c>
      <c r="C80" s="10">
        <v>159</v>
      </c>
      <c r="D80" s="10">
        <v>47</v>
      </c>
      <c r="E80" s="10">
        <v>46</v>
      </c>
      <c r="F80" s="10">
        <v>25</v>
      </c>
      <c r="G80" s="10">
        <v>28</v>
      </c>
      <c r="H80" s="10">
        <v>48</v>
      </c>
      <c r="I80" s="10">
        <v>387</v>
      </c>
      <c r="J80" s="10">
        <v>61</v>
      </c>
      <c r="K80" s="10">
        <v>47</v>
      </c>
      <c r="L80" s="10">
        <v>11</v>
      </c>
      <c r="M80" s="10">
        <v>94</v>
      </c>
      <c r="N80" s="10">
        <v>1050</v>
      </c>
      <c r="O80" s="2"/>
    </row>
    <row r="81" spans="1:15" x14ac:dyDescent="0.2">
      <c r="A81" s="9">
        <v>77</v>
      </c>
      <c r="B81" s="10">
        <v>101</v>
      </c>
      <c r="C81" s="10">
        <v>134</v>
      </c>
      <c r="D81" s="10">
        <v>39</v>
      </c>
      <c r="E81" s="10">
        <v>30</v>
      </c>
      <c r="F81" s="10">
        <v>28</v>
      </c>
      <c r="G81" s="10">
        <v>21</v>
      </c>
      <c r="H81" s="10">
        <v>62</v>
      </c>
      <c r="I81" s="10">
        <v>323</v>
      </c>
      <c r="J81" s="10">
        <v>41</v>
      </c>
      <c r="K81" s="10">
        <v>58</v>
      </c>
      <c r="L81" s="10">
        <v>7</v>
      </c>
      <c r="M81" s="10">
        <v>67</v>
      </c>
      <c r="N81" s="10">
        <v>911</v>
      </c>
      <c r="O81" s="2"/>
    </row>
    <row r="82" spans="1:15" x14ac:dyDescent="0.2">
      <c r="A82" s="9">
        <v>78</v>
      </c>
      <c r="B82" s="10">
        <v>79</v>
      </c>
      <c r="C82" s="10">
        <v>121</v>
      </c>
      <c r="D82" s="10">
        <v>52</v>
      </c>
      <c r="E82" s="10">
        <v>34</v>
      </c>
      <c r="F82" s="10">
        <v>19</v>
      </c>
      <c r="G82" s="10">
        <v>24</v>
      </c>
      <c r="H82" s="10">
        <v>44</v>
      </c>
      <c r="I82" s="10">
        <v>282</v>
      </c>
      <c r="J82" s="10">
        <v>45</v>
      </c>
      <c r="K82" s="10">
        <v>33</v>
      </c>
      <c r="L82" s="10">
        <v>7</v>
      </c>
      <c r="M82" s="10">
        <v>59</v>
      </c>
      <c r="N82" s="10">
        <v>799</v>
      </c>
      <c r="O82" s="2"/>
    </row>
    <row r="83" spans="1:15" x14ac:dyDescent="0.2">
      <c r="A83" s="9">
        <v>79</v>
      </c>
      <c r="B83" s="10">
        <v>64</v>
      </c>
      <c r="C83" s="10">
        <v>122</v>
      </c>
      <c r="D83" s="10">
        <v>57</v>
      </c>
      <c r="E83" s="10">
        <v>32</v>
      </c>
      <c r="F83" s="10">
        <v>20</v>
      </c>
      <c r="G83" s="10">
        <v>16</v>
      </c>
      <c r="H83" s="10">
        <v>40</v>
      </c>
      <c r="I83" s="10">
        <v>265</v>
      </c>
      <c r="J83" s="10">
        <v>41</v>
      </c>
      <c r="K83" s="10">
        <v>42</v>
      </c>
      <c r="L83" s="10">
        <v>7</v>
      </c>
      <c r="M83" s="10">
        <v>82</v>
      </c>
      <c r="N83" s="10">
        <v>788</v>
      </c>
      <c r="O83" s="2"/>
    </row>
    <row r="84" spans="1:15" x14ac:dyDescent="0.2">
      <c r="A84" s="9">
        <v>80</v>
      </c>
      <c r="B84" s="10">
        <v>76</v>
      </c>
      <c r="C84" s="10">
        <v>102</v>
      </c>
      <c r="D84" s="10">
        <v>41</v>
      </c>
      <c r="E84" s="10">
        <v>35</v>
      </c>
      <c r="F84" s="10">
        <v>25</v>
      </c>
      <c r="G84" s="10">
        <v>8</v>
      </c>
      <c r="H84" s="10">
        <v>34</v>
      </c>
      <c r="I84" s="10">
        <v>231</v>
      </c>
      <c r="J84" s="10">
        <v>47</v>
      </c>
      <c r="K84" s="10">
        <v>42</v>
      </c>
      <c r="L84" s="10">
        <v>9</v>
      </c>
      <c r="M84" s="10">
        <v>87</v>
      </c>
      <c r="N84" s="10">
        <v>737</v>
      </c>
      <c r="O84" s="2"/>
    </row>
    <row r="85" spans="1:15" x14ac:dyDescent="0.2">
      <c r="A85" s="9">
        <v>81</v>
      </c>
      <c r="B85" s="10">
        <v>62</v>
      </c>
      <c r="C85" s="10">
        <v>89</v>
      </c>
      <c r="D85" s="10">
        <v>26</v>
      </c>
      <c r="E85" s="10">
        <v>24</v>
      </c>
      <c r="F85" s="10">
        <v>17</v>
      </c>
      <c r="G85" s="10">
        <v>10</v>
      </c>
      <c r="H85" s="10">
        <v>27</v>
      </c>
      <c r="I85" s="10">
        <v>200</v>
      </c>
      <c r="J85" s="10">
        <v>26</v>
      </c>
      <c r="K85" s="10">
        <v>30</v>
      </c>
      <c r="L85" s="10">
        <v>6</v>
      </c>
      <c r="M85" s="10">
        <v>65</v>
      </c>
      <c r="N85" s="10">
        <v>582</v>
      </c>
      <c r="O85" s="2"/>
    </row>
    <row r="86" spans="1:15" x14ac:dyDescent="0.2">
      <c r="A86" s="9">
        <v>82</v>
      </c>
      <c r="B86" s="10">
        <v>58</v>
      </c>
      <c r="C86" s="10">
        <v>82</v>
      </c>
      <c r="D86" s="10">
        <v>23</v>
      </c>
      <c r="E86" s="10">
        <v>25</v>
      </c>
      <c r="F86" s="10">
        <v>13</v>
      </c>
      <c r="G86" s="10">
        <v>10</v>
      </c>
      <c r="H86" s="10">
        <v>28</v>
      </c>
      <c r="I86" s="10">
        <v>211</v>
      </c>
      <c r="J86" s="10">
        <v>48</v>
      </c>
      <c r="K86" s="10">
        <v>26</v>
      </c>
      <c r="L86" s="10">
        <v>7</v>
      </c>
      <c r="M86" s="10">
        <v>69</v>
      </c>
      <c r="N86" s="10">
        <v>600</v>
      </c>
      <c r="O86" s="2"/>
    </row>
    <row r="87" spans="1:15" x14ac:dyDescent="0.2">
      <c r="A87" s="9">
        <v>83</v>
      </c>
      <c r="B87" s="10">
        <v>47</v>
      </c>
      <c r="C87" s="10">
        <v>52</v>
      </c>
      <c r="D87" s="10">
        <v>29</v>
      </c>
      <c r="E87" s="10">
        <v>21</v>
      </c>
      <c r="F87" s="10">
        <v>13</v>
      </c>
      <c r="G87" s="10">
        <v>12</v>
      </c>
      <c r="H87" s="10">
        <v>26</v>
      </c>
      <c r="I87" s="10">
        <v>168</v>
      </c>
      <c r="J87" s="10">
        <v>23</v>
      </c>
      <c r="K87" s="10">
        <v>25</v>
      </c>
      <c r="L87" s="10">
        <v>8</v>
      </c>
      <c r="M87" s="10">
        <v>44</v>
      </c>
      <c r="N87" s="10">
        <v>468</v>
      </c>
      <c r="O87" s="2"/>
    </row>
    <row r="88" spans="1:15" x14ac:dyDescent="0.2">
      <c r="A88" s="9">
        <v>84</v>
      </c>
      <c r="B88" s="10">
        <v>43</v>
      </c>
      <c r="C88" s="10">
        <v>66</v>
      </c>
      <c r="D88" s="10">
        <v>21</v>
      </c>
      <c r="E88" s="10">
        <v>20</v>
      </c>
      <c r="F88" s="10">
        <v>18</v>
      </c>
      <c r="G88" s="10">
        <v>10</v>
      </c>
      <c r="H88" s="10">
        <v>31</v>
      </c>
      <c r="I88" s="10">
        <v>152</v>
      </c>
      <c r="J88" s="10">
        <v>11</v>
      </c>
      <c r="K88" s="10">
        <v>22</v>
      </c>
      <c r="L88" s="10">
        <v>4</v>
      </c>
      <c r="M88" s="10">
        <v>44</v>
      </c>
      <c r="N88" s="10">
        <v>442</v>
      </c>
      <c r="O88" s="2"/>
    </row>
    <row r="89" spans="1:15" x14ac:dyDescent="0.2">
      <c r="A89" s="9">
        <v>85</v>
      </c>
      <c r="B89" s="10">
        <v>30</v>
      </c>
      <c r="C89" s="10">
        <v>48</v>
      </c>
      <c r="D89" s="10">
        <v>17</v>
      </c>
      <c r="E89" s="10">
        <v>20</v>
      </c>
      <c r="F89" s="10">
        <v>7</v>
      </c>
      <c r="G89" s="10">
        <v>2</v>
      </c>
      <c r="H89" s="10">
        <v>17</v>
      </c>
      <c r="I89" s="10">
        <v>102</v>
      </c>
      <c r="J89" s="10">
        <v>16</v>
      </c>
      <c r="K89" s="10">
        <v>17</v>
      </c>
      <c r="L89" s="10">
        <v>2</v>
      </c>
      <c r="M89" s="10">
        <v>42</v>
      </c>
      <c r="N89" s="10">
        <v>320</v>
      </c>
      <c r="O89" s="2"/>
    </row>
    <row r="90" spans="1:15" x14ac:dyDescent="0.2">
      <c r="A90" s="9">
        <v>86</v>
      </c>
      <c r="B90" s="10">
        <v>31</v>
      </c>
      <c r="C90" s="10">
        <v>41</v>
      </c>
      <c r="D90" s="10">
        <v>12</v>
      </c>
      <c r="E90" s="10">
        <v>10</v>
      </c>
      <c r="F90" s="10">
        <v>6</v>
      </c>
      <c r="G90" s="10">
        <v>6</v>
      </c>
      <c r="H90" s="10">
        <v>13</v>
      </c>
      <c r="I90" s="10">
        <v>101</v>
      </c>
      <c r="J90" s="10">
        <v>12</v>
      </c>
      <c r="K90" s="10">
        <v>11</v>
      </c>
      <c r="L90" s="10">
        <v>3</v>
      </c>
      <c r="M90" s="10">
        <v>38</v>
      </c>
      <c r="N90" s="10">
        <v>284</v>
      </c>
      <c r="O90" s="2"/>
    </row>
    <row r="91" spans="1:15" x14ac:dyDescent="0.2">
      <c r="A91" s="9">
        <v>87</v>
      </c>
      <c r="B91" s="10">
        <v>25</v>
      </c>
      <c r="C91" s="10">
        <v>27</v>
      </c>
      <c r="D91" s="10">
        <v>7</v>
      </c>
      <c r="E91" s="10">
        <v>11</v>
      </c>
      <c r="F91" s="10">
        <v>3</v>
      </c>
      <c r="G91" s="10">
        <v>5</v>
      </c>
      <c r="H91" s="10">
        <v>20</v>
      </c>
      <c r="I91" s="10">
        <v>91</v>
      </c>
      <c r="J91" s="10">
        <v>15</v>
      </c>
      <c r="K91" s="10">
        <v>9</v>
      </c>
      <c r="L91" s="10">
        <v>1</v>
      </c>
      <c r="M91" s="10">
        <v>19</v>
      </c>
      <c r="N91" s="10">
        <v>233</v>
      </c>
      <c r="O91" s="2"/>
    </row>
    <row r="92" spans="1:15" x14ac:dyDescent="0.2">
      <c r="A92" s="9">
        <v>88</v>
      </c>
      <c r="B92" s="10">
        <v>18</v>
      </c>
      <c r="C92" s="10">
        <v>29</v>
      </c>
      <c r="D92" s="10">
        <v>9</v>
      </c>
      <c r="E92" s="10">
        <v>12</v>
      </c>
      <c r="F92" s="10">
        <v>0</v>
      </c>
      <c r="G92" s="10">
        <v>3</v>
      </c>
      <c r="H92" s="10">
        <v>11</v>
      </c>
      <c r="I92" s="10">
        <v>61</v>
      </c>
      <c r="J92" s="10">
        <v>6</v>
      </c>
      <c r="K92" s="10">
        <v>10</v>
      </c>
      <c r="L92" s="10">
        <v>0</v>
      </c>
      <c r="M92" s="10">
        <v>24</v>
      </c>
      <c r="N92" s="10">
        <v>183</v>
      </c>
      <c r="O92" s="2"/>
    </row>
    <row r="93" spans="1:15" x14ac:dyDescent="0.2">
      <c r="A93" s="9">
        <v>89</v>
      </c>
      <c r="B93" s="10">
        <v>20</v>
      </c>
      <c r="C93" s="10">
        <v>22</v>
      </c>
      <c r="D93" s="10">
        <v>6</v>
      </c>
      <c r="E93" s="10">
        <v>5</v>
      </c>
      <c r="F93" s="10">
        <v>2</v>
      </c>
      <c r="G93" s="10">
        <v>1</v>
      </c>
      <c r="H93" s="10">
        <v>5</v>
      </c>
      <c r="I93" s="10">
        <v>47</v>
      </c>
      <c r="J93" s="10">
        <v>4</v>
      </c>
      <c r="K93" s="10">
        <v>8</v>
      </c>
      <c r="L93" s="10">
        <v>0</v>
      </c>
      <c r="M93" s="10">
        <v>18</v>
      </c>
      <c r="N93" s="10">
        <v>138</v>
      </c>
      <c r="O93" s="2"/>
    </row>
    <row r="94" spans="1:15" x14ac:dyDescent="0.2">
      <c r="A94" s="9">
        <v>90</v>
      </c>
      <c r="B94" s="10">
        <v>14</v>
      </c>
      <c r="C94" s="10">
        <v>14</v>
      </c>
      <c r="D94" s="10">
        <v>8</v>
      </c>
      <c r="E94" s="10">
        <v>4</v>
      </c>
      <c r="F94" s="10">
        <v>4</v>
      </c>
      <c r="G94" s="10">
        <v>5</v>
      </c>
      <c r="H94" s="10">
        <v>11</v>
      </c>
      <c r="I94" s="10">
        <v>50</v>
      </c>
      <c r="J94" s="10">
        <v>4</v>
      </c>
      <c r="K94" s="10">
        <v>6</v>
      </c>
      <c r="L94" s="10">
        <v>0</v>
      </c>
      <c r="M94" s="10">
        <v>17</v>
      </c>
      <c r="N94" s="10">
        <v>137</v>
      </c>
      <c r="O94" s="2"/>
    </row>
    <row r="95" spans="1:15" x14ac:dyDescent="0.2">
      <c r="A95" s="9">
        <v>91</v>
      </c>
      <c r="B95" s="10">
        <v>10</v>
      </c>
      <c r="C95" s="10">
        <v>8</v>
      </c>
      <c r="D95" s="10">
        <v>6</v>
      </c>
      <c r="E95" s="10">
        <v>3</v>
      </c>
      <c r="F95" s="10">
        <v>4</v>
      </c>
      <c r="G95" s="10">
        <v>2</v>
      </c>
      <c r="H95" s="10">
        <v>5</v>
      </c>
      <c r="I95" s="10">
        <v>22</v>
      </c>
      <c r="J95" s="10">
        <v>6</v>
      </c>
      <c r="K95" s="10">
        <v>3</v>
      </c>
      <c r="L95" s="10">
        <v>1</v>
      </c>
      <c r="M95" s="10">
        <v>5</v>
      </c>
      <c r="N95" s="10">
        <v>75</v>
      </c>
      <c r="O95" s="2"/>
    </row>
    <row r="96" spans="1:15" x14ac:dyDescent="0.2">
      <c r="A96" s="9">
        <v>92</v>
      </c>
      <c r="B96" s="10">
        <v>16</v>
      </c>
      <c r="C96" s="10">
        <v>16</v>
      </c>
      <c r="D96" s="10">
        <v>2</v>
      </c>
      <c r="E96" s="10">
        <v>3</v>
      </c>
      <c r="F96" s="10">
        <v>1</v>
      </c>
      <c r="G96" s="10">
        <v>1</v>
      </c>
      <c r="H96" s="10">
        <v>3</v>
      </c>
      <c r="I96" s="10">
        <v>27</v>
      </c>
      <c r="J96" s="10">
        <v>3</v>
      </c>
      <c r="K96" s="10">
        <v>1</v>
      </c>
      <c r="L96" s="10">
        <v>1</v>
      </c>
      <c r="M96" s="10">
        <v>11</v>
      </c>
      <c r="N96" s="10">
        <v>85</v>
      </c>
      <c r="O96" s="2"/>
    </row>
    <row r="97" spans="1:15" x14ac:dyDescent="0.2">
      <c r="A97" s="9">
        <v>93</v>
      </c>
      <c r="B97" s="10">
        <v>3</v>
      </c>
      <c r="C97" s="10">
        <v>5</v>
      </c>
      <c r="D97" s="10">
        <v>3</v>
      </c>
      <c r="E97" s="10">
        <v>3</v>
      </c>
      <c r="F97" s="10">
        <v>1</v>
      </c>
      <c r="G97" s="10">
        <v>2</v>
      </c>
      <c r="H97" s="10">
        <v>2</v>
      </c>
      <c r="I97" s="10">
        <v>27</v>
      </c>
      <c r="J97" s="10">
        <v>2</v>
      </c>
      <c r="K97" s="10">
        <v>1</v>
      </c>
      <c r="L97" s="10">
        <v>0</v>
      </c>
      <c r="M97" s="10">
        <v>6</v>
      </c>
      <c r="N97" s="10">
        <v>55</v>
      </c>
      <c r="O97" s="2"/>
    </row>
    <row r="98" spans="1:15" x14ac:dyDescent="0.2">
      <c r="A98" s="9">
        <v>94</v>
      </c>
      <c r="B98" s="10">
        <v>6</v>
      </c>
      <c r="C98" s="10">
        <v>2</v>
      </c>
      <c r="D98" s="10">
        <v>5</v>
      </c>
      <c r="E98" s="10">
        <v>1</v>
      </c>
      <c r="F98" s="10">
        <v>0</v>
      </c>
      <c r="G98" s="10">
        <v>2</v>
      </c>
      <c r="H98" s="10">
        <v>1</v>
      </c>
      <c r="I98" s="10">
        <v>13</v>
      </c>
      <c r="J98" s="10">
        <v>0</v>
      </c>
      <c r="K98" s="10">
        <v>1</v>
      </c>
      <c r="L98" s="10">
        <v>0</v>
      </c>
      <c r="M98" s="10">
        <v>3</v>
      </c>
      <c r="N98" s="10">
        <v>34</v>
      </c>
      <c r="O98" s="2"/>
    </row>
    <row r="99" spans="1:15" x14ac:dyDescent="0.2">
      <c r="A99" s="9">
        <v>95</v>
      </c>
      <c r="B99" s="10">
        <v>4</v>
      </c>
      <c r="C99" s="10">
        <v>9</v>
      </c>
      <c r="D99" s="10">
        <v>2</v>
      </c>
      <c r="E99" s="10">
        <v>2</v>
      </c>
      <c r="F99" s="10">
        <v>1</v>
      </c>
      <c r="G99" s="10">
        <v>1</v>
      </c>
      <c r="H99" s="10">
        <v>2</v>
      </c>
      <c r="I99" s="10">
        <v>13</v>
      </c>
      <c r="J99" s="10">
        <v>4</v>
      </c>
      <c r="K99" s="10">
        <v>0</v>
      </c>
      <c r="L99" s="10">
        <v>0</v>
      </c>
      <c r="M99" s="10">
        <v>4</v>
      </c>
      <c r="N99" s="10">
        <v>42</v>
      </c>
      <c r="O99" s="2"/>
    </row>
    <row r="100" spans="1:15" x14ac:dyDescent="0.2">
      <c r="A100" s="9">
        <v>96</v>
      </c>
      <c r="B100" s="10">
        <v>1</v>
      </c>
      <c r="C100" s="10">
        <v>2</v>
      </c>
      <c r="D100" s="10">
        <v>2</v>
      </c>
      <c r="E100" s="10">
        <v>1</v>
      </c>
      <c r="F100" s="10">
        <v>1</v>
      </c>
      <c r="G100" s="10">
        <v>1</v>
      </c>
      <c r="H100" s="10">
        <v>2</v>
      </c>
      <c r="I100" s="10">
        <v>13</v>
      </c>
      <c r="J100" s="10">
        <v>1</v>
      </c>
      <c r="K100" s="10">
        <v>0</v>
      </c>
      <c r="L100" s="10">
        <v>0</v>
      </c>
      <c r="M100" s="10">
        <v>5</v>
      </c>
      <c r="N100" s="10">
        <v>29</v>
      </c>
      <c r="O100" s="2"/>
    </row>
    <row r="101" spans="1:15" x14ac:dyDescent="0.2">
      <c r="A101" s="9">
        <v>97</v>
      </c>
      <c r="B101" s="10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7</v>
      </c>
      <c r="J101" s="10">
        <v>0</v>
      </c>
      <c r="K101" s="10">
        <v>0</v>
      </c>
      <c r="L101" s="10">
        <v>0</v>
      </c>
      <c r="M101" s="10">
        <v>2</v>
      </c>
      <c r="N101" s="10">
        <v>13</v>
      </c>
      <c r="O101" s="2"/>
    </row>
    <row r="102" spans="1:15" x14ac:dyDescent="0.2">
      <c r="A102" s="9">
        <v>98</v>
      </c>
      <c r="B102" s="10">
        <v>1</v>
      </c>
      <c r="C102" s="10">
        <v>4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5</v>
      </c>
      <c r="J102" s="10">
        <v>2</v>
      </c>
      <c r="K102" s="10">
        <v>0</v>
      </c>
      <c r="L102" s="10">
        <v>0</v>
      </c>
      <c r="M102" s="10">
        <v>1</v>
      </c>
      <c r="N102" s="10">
        <v>15</v>
      </c>
      <c r="O102" s="2"/>
    </row>
    <row r="103" spans="1:15" x14ac:dyDescent="0.2">
      <c r="A103" s="9">
        <v>99</v>
      </c>
      <c r="B103" s="10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8</v>
      </c>
      <c r="J103" s="10">
        <v>0</v>
      </c>
      <c r="K103" s="10">
        <v>1</v>
      </c>
      <c r="L103" s="10">
        <v>0</v>
      </c>
      <c r="M103" s="10">
        <v>3</v>
      </c>
      <c r="N103" s="10">
        <v>17</v>
      </c>
      <c r="O103" s="2"/>
    </row>
    <row r="104" spans="1:15" x14ac:dyDescent="0.2">
      <c r="A104" s="9">
        <v>100</v>
      </c>
      <c r="B104" s="10">
        <v>2</v>
      </c>
      <c r="C104" s="10">
        <v>1</v>
      </c>
      <c r="D104" s="10">
        <v>1</v>
      </c>
      <c r="E104" s="10">
        <v>1</v>
      </c>
      <c r="F104" s="10">
        <v>0</v>
      </c>
      <c r="G104" s="10">
        <v>1</v>
      </c>
      <c r="H104" s="10">
        <v>0</v>
      </c>
      <c r="I104" s="10">
        <v>9</v>
      </c>
      <c r="J104" s="10">
        <v>1</v>
      </c>
      <c r="K104" s="10">
        <v>2</v>
      </c>
      <c r="L104" s="10">
        <v>1</v>
      </c>
      <c r="M104" s="10">
        <v>2</v>
      </c>
      <c r="N104" s="10">
        <v>21</v>
      </c>
      <c r="O104" s="2"/>
    </row>
    <row r="105" spans="1:15" x14ac:dyDescent="0.2">
      <c r="A105" s="9" t="s">
        <v>0</v>
      </c>
      <c r="B105" s="10">
        <v>60965</v>
      </c>
      <c r="C105" s="10">
        <v>75519</v>
      </c>
      <c r="D105" s="10">
        <v>24890</v>
      </c>
      <c r="E105" s="10">
        <v>21206</v>
      </c>
      <c r="F105" s="10">
        <v>13767</v>
      </c>
      <c r="G105" s="10">
        <v>14269</v>
      </c>
      <c r="H105" s="10">
        <v>27592</v>
      </c>
      <c r="I105" s="10">
        <v>239451</v>
      </c>
      <c r="J105" s="10">
        <v>41898</v>
      </c>
      <c r="K105" s="10">
        <v>31954</v>
      </c>
      <c r="L105" s="10">
        <v>5576</v>
      </c>
      <c r="M105" s="10">
        <v>40546</v>
      </c>
      <c r="N105" s="10">
        <v>597633</v>
      </c>
      <c r="O105" s="2"/>
    </row>
    <row r="106" spans="1:15" x14ac:dyDescent="0.2">
      <c r="A106" s="9"/>
      <c r="B106" s="27">
        <f>100*B105/$N$105</f>
        <v>10.201076580443182</v>
      </c>
      <c r="C106" s="27">
        <f t="shared" ref="C106:N106" si="0">100*C105/$N$105</f>
        <v>12.63635040233722</v>
      </c>
      <c r="D106" s="27">
        <f t="shared" si="0"/>
        <v>4.1647633246490736</v>
      </c>
      <c r="E106" s="27">
        <f t="shared" si="0"/>
        <v>3.5483315011051935</v>
      </c>
      <c r="F106" s="27">
        <f t="shared" si="0"/>
        <v>2.3035876532922379</v>
      </c>
      <c r="G106" s="27">
        <f t="shared" si="0"/>
        <v>2.3875856922224843</v>
      </c>
      <c r="H106" s="27">
        <f t="shared" si="0"/>
        <v>4.6168802592895641</v>
      </c>
      <c r="I106" s="27">
        <f t="shared" si="0"/>
        <v>40.066562589415241</v>
      </c>
      <c r="J106" s="27">
        <f t="shared" si="0"/>
        <v>7.0106570420308119</v>
      </c>
      <c r="K106" s="27">
        <f t="shared" si="0"/>
        <v>5.3467596334205103</v>
      </c>
      <c r="L106" s="27">
        <f t="shared" si="0"/>
        <v>0.93301407385469004</v>
      </c>
      <c r="M106" s="27">
        <f t="shared" si="0"/>
        <v>6.7844312479397892</v>
      </c>
      <c r="N106" s="27">
        <f t="shared" si="0"/>
        <v>100</v>
      </c>
      <c r="O106" s="2"/>
    </row>
    <row r="108" spans="1:15" s="17" customFormat="1" x14ac:dyDescent="0.2">
      <c r="A108" s="15"/>
      <c r="B108" s="20" t="s">
        <v>1</v>
      </c>
      <c r="C108" s="20" t="s">
        <v>2</v>
      </c>
      <c r="D108" s="20" t="s">
        <v>3</v>
      </c>
      <c r="E108" s="20" t="s">
        <v>4</v>
      </c>
      <c r="F108" s="20" t="s">
        <v>5</v>
      </c>
      <c r="G108" s="20" t="s">
        <v>6</v>
      </c>
      <c r="H108" s="20" t="s">
        <v>7</v>
      </c>
      <c r="I108" s="20" t="s">
        <v>8</v>
      </c>
      <c r="J108" s="20" t="s">
        <v>21</v>
      </c>
      <c r="K108" s="20" t="s">
        <v>9</v>
      </c>
      <c r="L108" s="20" t="s">
        <v>10</v>
      </c>
      <c r="M108" s="20" t="s">
        <v>11</v>
      </c>
      <c r="N108" s="20" t="s">
        <v>0</v>
      </c>
    </row>
    <row r="109" spans="1:15" s="17" customFormat="1" x14ac:dyDescent="0.2">
      <c r="A109" s="1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1:15" s="17" customFormat="1" x14ac:dyDescent="0.2">
      <c r="A110" s="15" t="s">
        <v>20</v>
      </c>
      <c r="B110" s="19">
        <f>100*B4/B105</f>
        <v>1.1449192159435742</v>
      </c>
      <c r="C110" s="19">
        <f t="shared" ref="C110:N110" si="1">100*C4/C105</f>
        <v>1.2142639600630305</v>
      </c>
      <c r="D110" s="19">
        <f t="shared" si="1"/>
        <v>0.91201285656890319</v>
      </c>
      <c r="E110" s="19">
        <f t="shared" si="1"/>
        <v>1.3769687824200698</v>
      </c>
      <c r="F110" s="19">
        <f t="shared" si="1"/>
        <v>1.2057819423258516</v>
      </c>
      <c r="G110" s="19">
        <f t="shared" si="1"/>
        <v>1.1843857313056276</v>
      </c>
      <c r="H110" s="19">
        <f t="shared" si="1"/>
        <v>1.3047260075384168</v>
      </c>
      <c r="I110" s="19">
        <f t="shared" si="1"/>
        <v>0.91166877565765025</v>
      </c>
      <c r="J110" s="19">
        <f t="shared" si="1"/>
        <v>1.0788104444126212</v>
      </c>
      <c r="K110" s="19">
        <f t="shared" si="1"/>
        <v>1.1579145020967641</v>
      </c>
      <c r="L110" s="19">
        <f t="shared" si="1"/>
        <v>1.327116212338594</v>
      </c>
      <c r="M110" s="19">
        <f t="shared" si="1"/>
        <v>0.99146648251368819</v>
      </c>
      <c r="N110" s="19">
        <f t="shared" si="1"/>
        <v>1.0558319236052895</v>
      </c>
    </row>
    <row r="111" spans="1:15" s="17" customFormat="1" x14ac:dyDescent="0.2">
      <c r="A111" s="15" t="s">
        <v>16</v>
      </c>
      <c r="B111" s="19">
        <f>100*SUM(B4:B21)/B105</f>
        <v>23.131304847043385</v>
      </c>
      <c r="C111" s="19">
        <f t="shared" ref="C111:N111" si="2">100*SUM(C4:C21)/C105</f>
        <v>21.745520994716561</v>
      </c>
      <c r="D111" s="19">
        <f t="shared" si="2"/>
        <v>18.03937324226597</v>
      </c>
      <c r="E111" s="19">
        <f t="shared" si="2"/>
        <v>23.054795812505894</v>
      </c>
      <c r="F111" s="19">
        <f t="shared" si="2"/>
        <v>20.236798140480861</v>
      </c>
      <c r="G111" s="19">
        <f t="shared" si="2"/>
        <v>25.06132174644334</v>
      </c>
      <c r="H111" s="19">
        <f t="shared" si="2"/>
        <v>21.752681936793273</v>
      </c>
      <c r="I111" s="19">
        <f t="shared" si="2"/>
        <v>20.26635929689164</v>
      </c>
      <c r="J111" s="19">
        <f t="shared" si="2"/>
        <v>21.440164208315434</v>
      </c>
      <c r="K111" s="19">
        <f t="shared" si="2"/>
        <v>21.928397070789259</v>
      </c>
      <c r="L111" s="19">
        <f t="shared" si="2"/>
        <v>19.368723098995694</v>
      </c>
      <c r="M111" s="19">
        <f t="shared" si="2"/>
        <v>19.33359640901692</v>
      </c>
      <c r="N111" s="19">
        <f t="shared" si="2"/>
        <v>21.033644393800209</v>
      </c>
    </row>
    <row r="112" spans="1:15" s="17" customFormat="1" x14ac:dyDescent="0.2">
      <c r="A112" s="15" t="s">
        <v>17</v>
      </c>
      <c r="B112" s="19">
        <f>100*SUM(B69:B104)/B105</f>
        <v>5.9673583203477403</v>
      </c>
      <c r="C112" s="19">
        <f t="shared" ref="C112:N112" si="3">100*SUM(C69:C104)/C105</f>
        <v>6.7863716415736439</v>
      </c>
      <c r="D112" s="19">
        <f t="shared" si="3"/>
        <v>7.5492165528324628</v>
      </c>
      <c r="E112" s="19">
        <f t="shared" si="3"/>
        <v>6.2859568046779213</v>
      </c>
      <c r="F112" s="19">
        <f t="shared" si="3"/>
        <v>6.9223505484128713</v>
      </c>
      <c r="G112" s="19">
        <f t="shared" si="3"/>
        <v>5.1580349008339761</v>
      </c>
      <c r="H112" s="19">
        <f t="shared" si="3"/>
        <v>6.9875326181501887</v>
      </c>
      <c r="I112" s="19">
        <f t="shared" si="3"/>
        <v>5.9803467097652545</v>
      </c>
      <c r="J112" s="19">
        <f t="shared" si="3"/>
        <v>5.4775884290419592</v>
      </c>
      <c r="K112" s="19">
        <f t="shared" si="3"/>
        <v>6.4561557238530387</v>
      </c>
      <c r="L112" s="19">
        <f t="shared" si="3"/>
        <v>7.944763271162123</v>
      </c>
      <c r="M112" s="19">
        <f t="shared" si="3"/>
        <v>8.0402505795886157</v>
      </c>
      <c r="N112" s="19">
        <f t="shared" si="3"/>
        <v>6.3538994667295814</v>
      </c>
    </row>
    <row r="113" spans="1:14" s="17" customFormat="1" x14ac:dyDescent="0.2">
      <c r="A113" s="1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s="17" customFormat="1" x14ac:dyDescent="0.2">
      <c r="A114" s="15" t="s">
        <v>18</v>
      </c>
      <c r="B114" s="19">
        <f>100*SUM(B19:B68)/B105</f>
        <v>74.0392028212909</v>
      </c>
      <c r="C114" s="19">
        <f t="shared" ref="C114:N114" si="4">100*SUM(C19:C68)/C105</f>
        <v>74.370688171188704</v>
      </c>
      <c r="D114" s="19">
        <f t="shared" si="4"/>
        <v>77.071112896745674</v>
      </c>
      <c r="E114" s="19">
        <f t="shared" si="4"/>
        <v>73.719701971140239</v>
      </c>
      <c r="F114" s="19">
        <f t="shared" si="4"/>
        <v>75.426745115130387</v>
      </c>
      <c r="G114" s="19">
        <f t="shared" si="4"/>
        <v>73.256710351110797</v>
      </c>
      <c r="H114" s="19">
        <f t="shared" si="4"/>
        <v>74.115685706001742</v>
      </c>
      <c r="I114" s="19">
        <f t="shared" si="4"/>
        <v>76.748478811948999</v>
      </c>
      <c r="J114" s="19">
        <f t="shared" si="4"/>
        <v>75.831781946632304</v>
      </c>
      <c r="K114" s="19">
        <f t="shared" si="4"/>
        <v>74.644801902735182</v>
      </c>
      <c r="L114" s="19">
        <f t="shared" si="4"/>
        <v>75.161406025824959</v>
      </c>
      <c r="M114" s="19">
        <f t="shared" si="4"/>
        <v>75.455038721452183</v>
      </c>
      <c r="N114" s="19">
        <f t="shared" si="4"/>
        <v>75.562929088587808</v>
      </c>
    </row>
    <row r="115" spans="1:14" s="17" customFormat="1" x14ac:dyDescent="0.2">
      <c r="A115" s="1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1:14" s="17" customFormat="1" x14ac:dyDescent="0.2">
      <c r="A116" s="15" t="s">
        <v>19</v>
      </c>
      <c r="B116" s="19">
        <f>100*M!B105/T!B105</f>
        <v>49.541056604398243</v>
      </c>
      <c r="C116" s="19">
        <f>100*M!C105/T!C105</f>
        <v>49.782222724643077</v>
      </c>
      <c r="D116" s="19">
        <f>100*M!D105/T!D105</f>
        <v>47.209909011856034</v>
      </c>
      <c r="E116" s="19">
        <f>100*M!E105/T!E105</f>
        <v>50.083562836899468</v>
      </c>
      <c r="F116" s="19">
        <f>100*M!F105/T!F105</f>
        <v>48.939247830279655</v>
      </c>
      <c r="G116" s="19">
        <f>100*M!G105/T!G105</f>
        <v>50.651910772955212</v>
      </c>
      <c r="H116" s="19">
        <f>100*M!H105/T!H105</f>
        <v>49.96373132163064</v>
      </c>
      <c r="I116" s="19">
        <f>100*M!I105/T!I105</f>
        <v>49.607404492277517</v>
      </c>
      <c r="J116" s="19">
        <f>100*M!J105/T!J105</f>
        <v>47.566546109852702</v>
      </c>
      <c r="K116" s="19">
        <f>100*M!K105/T!K105</f>
        <v>49.674777541538703</v>
      </c>
      <c r="L116" s="19">
        <f>100*M!L105/T!L105</f>
        <v>47.907324364723465</v>
      </c>
      <c r="M116" s="19">
        <f>100*M!M105/T!M105</f>
        <v>45.963883521023526</v>
      </c>
      <c r="N116" s="19">
        <f>100*M!N105/T!N105</f>
        <v>49.188169387222416</v>
      </c>
    </row>
    <row r="118" spans="1:14" x14ac:dyDescent="0.2">
      <c r="A118" s="14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D15-8A8E-4AA3-8B5F-EEA5348BE359}">
  <sheetPr>
    <tabColor rgb="FFFF0000"/>
  </sheetPr>
  <dimension ref="A1:O131"/>
  <sheetViews>
    <sheetView tabSelected="1" topLeftCell="A91" workbookViewId="0">
      <selection activeCell="H111" sqref="H111"/>
    </sheetView>
  </sheetViews>
  <sheetFormatPr defaultRowHeight="12.75" x14ac:dyDescent="0.2"/>
  <cols>
    <col min="1" max="1" width="24.42578125" style="3" customWidth="1"/>
    <col min="2" max="14" width="9.140625" style="11"/>
    <col min="15" max="16384" width="9.140625" style="4"/>
  </cols>
  <sheetData>
    <row r="1" spans="1:15" x14ac:dyDescent="0.2">
      <c r="A1" s="14" t="s">
        <v>15</v>
      </c>
    </row>
    <row r="3" spans="1:15" x14ac:dyDescent="0.2">
      <c r="A3" s="8"/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21</v>
      </c>
      <c r="K3" s="13" t="s">
        <v>9</v>
      </c>
      <c r="L3" s="13" t="s">
        <v>10</v>
      </c>
      <c r="M3" s="13" t="s">
        <v>11</v>
      </c>
      <c r="N3" s="13" t="s">
        <v>0</v>
      </c>
      <c r="O3" s="2"/>
    </row>
    <row r="4" spans="1:15" x14ac:dyDescent="0.2">
      <c r="A4" s="9">
        <v>0</v>
      </c>
      <c r="B4" s="10">
        <f>M!B4+F!B4</f>
        <v>1451</v>
      </c>
      <c r="C4" s="10">
        <f>M!C4+F!C4</f>
        <v>1933</v>
      </c>
      <c r="D4" s="10">
        <f>M!D4+F!D4</f>
        <v>482</v>
      </c>
      <c r="E4" s="10">
        <f>M!E4+F!E4</f>
        <v>610</v>
      </c>
      <c r="F4" s="10">
        <f>M!F4+F!F4</f>
        <v>311</v>
      </c>
      <c r="G4" s="10">
        <f>M!G4+F!G4</f>
        <v>368</v>
      </c>
      <c r="H4" s="10">
        <f>M!H4+F!H4</f>
        <v>763</v>
      </c>
      <c r="I4" s="10">
        <f>M!I4+F!I4</f>
        <v>4642</v>
      </c>
      <c r="J4" s="10">
        <f>M!J4+F!J4</f>
        <v>939</v>
      </c>
      <c r="K4" s="10">
        <f>M!K4+F!K4</f>
        <v>752</v>
      </c>
      <c r="L4" s="10">
        <f>M!L4+F!L4</f>
        <v>137</v>
      </c>
      <c r="M4" s="10">
        <f>M!M4+F!M4</f>
        <v>823</v>
      </c>
      <c r="N4" s="10">
        <f>M!N4+F!N4</f>
        <v>13211</v>
      </c>
      <c r="O4" s="2"/>
    </row>
    <row r="5" spans="1:15" x14ac:dyDescent="0.2">
      <c r="A5" s="9">
        <v>1</v>
      </c>
      <c r="B5" s="10">
        <f>M!B5+F!B5</f>
        <v>1424</v>
      </c>
      <c r="C5" s="10">
        <f>M!C5+F!C5</f>
        <v>1813</v>
      </c>
      <c r="D5" s="10">
        <f>M!D5+F!D5</f>
        <v>433</v>
      </c>
      <c r="E5" s="10">
        <f>M!E5+F!E5</f>
        <v>614</v>
      </c>
      <c r="F5" s="10">
        <f>M!F5+F!F5</f>
        <v>272</v>
      </c>
      <c r="G5" s="10">
        <f>M!G5+F!G5</f>
        <v>399</v>
      </c>
      <c r="H5" s="10">
        <f>M!H5+F!H5</f>
        <v>747</v>
      </c>
      <c r="I5" s="10">
        <f>M!I5+F!I5</f>
        <v>4693</v>
      </c>
      <c r="J5" s="10">
        <f>M!J5+F!J5</f>
        <v>958</v>
      </c>
      <c r="K5" s="10">
        <f>M!K5+F!K5</f>
        <v>763</v>
      </c>
      <c r="L5" s="10">
        <f>M!L5+F!L5</f>
        <v>147</v>
      </c>
      <c r="M5" s="10">
        <f>M!M5+F!M5</f>
        <v>817</v>
      </c>
      <c r="N5" s="10">
        <f>M!N5+F!N5</f>
        <v>13080</v>
      </c>
      <c r="O5" s="2"/>
    </row>
    <row r="6" spans="1:15" x14ac:dyDescent="0.2">
      <c r="A6" s="9">
        <v>2</v>
      </c>
      <c r="B6" s="10">
        <f>M!B6+F!B6</f>
        <v>1592</v>
      </c>
      <c r="C6" s="10">
        <f>M!C6+F!C6</f>
        <v>2067</v>
      </c>
      <c r="D6" s="10">
        <f>M!D6+F!D6</f>
        <v>510</v>
      </c>
      <c r="E6" s="10">
        <f>M!E6+F!E6</f>
        <v>622</v>
      </c>
      <c r="F6" s="10">
        <f>M!F6+F!F6</f>
        <v>346</v>
      </c>
      <c r="G6" s="10">
        <f>M!G6+F!G6</f>
        <v>439</v>
      </c>
      <c r="H6" s="10">
        <f>M!H6+F!H6</f>
        <v>785</v>
      </c>
      <c r="I6" s="10">
        <f>M!I6+F!I6</f>
        <v>5173</v>
      </c>
      <c r="J6" s="10">
        <f>M!J6+F!J6</f>
        <v>1139</v>
      </c>
      <c r="K6" s="10">
        <f>M!K6+F!K6</f>
        <v>846</v>
      </c>
      <c r="L6" s="10">
        <f>M!L6+F!L6</f>
        <v>138</v>
      </c>
      <c r="M6" s="10">
        <f>M!M6+F!M6</f>
        <v>834</v>
      </c>
      <c r="N6" s="10">
        <f>M!N6+F!N6</f>
        <v>14491</v>
      </c>
      <c r="O6" s="2"/>
    </row>
    <row r="7" spans="1:15" x14ac:dyDescent="0.2">
      <c r="A7" s="9">
        <v>3</v>
      </c>
      <c r="B7" s="10">
        <f>M!B7+F!B7</f>
        <v>1801</v>
      </c>
      <c r="C7" s="10">
        <f>M!C7+F!C7</f>
        <v>2063</v>
      </c>
      <c r="D7" s="10">
        <f>M!D7+F!D7</f>
        <v>602</v>
      </c>
      <c r="E7" s="10">
        <f>M!E7+F!E7</f>
        <v>602</v>
      </c>
      <c r="F7" s="10">
        <f>M!F7+F!F7</f>
        <v>355</v>
      </c>
      <c r="G7" s="10">
        <f>M!G7+F!G7</f>
        <v>476</v>
      </c>
      <c r="H7" s="10">
        <f>M!H7+F!H7</f>
        <v>816</v>
      </c>
      <c r="I7" s="10">
        <f>M!I7+F!I7</f>
        <v>5590</v>
      </c>
      <c r="J7" s="10">
        <f>M!J7+F!J7</f>
        <v>1101</v>
      </c>
      <c r="K7" s="10">
        <f>M!K7+F!K7</f>
        <v>863</v>
      </c>
      <c r="L7" s="10">
        <f>M!L7+F!L7</f>
        <v>149</v>
      </c>
      <c r="M7" s="10">
        <f>M!M7+F!M7</f>
        <v>926</v>
      </c>
      <c r="N7" s="10">
        <f>M!N7+F!N7</f>
        <v>15344</v>
      </c>
      <c r="O7" s="2"/>
    </row>
    <row r="8" spans="1:15" x14ac:dyDescent="0.2">
      <c r="A8" s="9">
        <v>4</v>
      </c>
      <c r="B8" s="10">
        <f>M!B8+F!B8</f>
        <v>1722</v>
      </c>
      <c r="C8" s="10">
        <f>M!C8+F!C8</f>
        <v>2110</v>
      </c>
      <c r="D8" s="10">
        <f>M!D8+F!D8</f>
        <v>528</v>
      </c>
      <c r="E8" s="10">
        <f>M!E8+F!E8</f>
        <v>540</v>
      </c>
      <c r="F8" s="10">
        <f>M!F8+F!F8</f>
        <v>371</v>
      </c>
      <c r="G8" s="10">
        <f>M!G8+F!G8</f>
        <v>468</v>
      </c>
      <c r="H8" s="10">
        <f>M!H8+F!H8</f>
        <v>808</v>
      </c>
      <c r="I8" s="10">
        <f>M!I8+F!I8</f>
        <v>5889</v>
      </c>
      <c r="J8" s="10">
        <f>M!J8+F!J8</f>
        <v>1126</v>
      </c>
      <c r="K8" s="10">
        <f>M!K8+F!K8</f>
        <v>920</v>
      </c>
      <c r="L8" s="10">
        <f>M!L8+F!L8</f>
        <v>161</v>
      </c>
      <c r="M8" s="10">
        <f>M!M8+F!M8</f>
        <v>948</v>
      </c>
      <c r="N8" s="10">
        <f>M!N8+F!N8</f>
        <v>15591</v>
      </c>
      <c r="O8" s="2"/>
    </row>
    <row r="9" spans="1:15" x14ac:dyDescent="0.2">
      <c r="A9" s="9">
        <v>5</v>
      </c>
      <c r="B9" s="10">
        <f>M!B9+F!B9</f>
        <v>1889</v>
      </c>
      <c r="C9" s="10">
        <f>M!C9+F!C9</f>
        <v>2143</v>
      </c>
      <c r="D9" s="10">
        <f>M!D9+F!D9</f>
        <v>572</v>
      </c>
      <c r="E9" s="10">
        <f>M!E9+F!E9</f>
        <v>706</v>
      </c>
      <c r="F9" s="10">
        <f>M!F9+F!F9</f>
        <v>366</v>
      </c>
      <c r="G9" s="10">
        <f>M!G9+F!G9</f>
        <v>455</v>
      </c>
      <c r="H9" s="10">
        <f>M!H9+F!H9</f>
        <v>767</v>
      </c>
      <c r="I9" s="10">
        <f>M!I9+F!I9</f>
        <v>6280</v>
      </c>
      <c r="J9" s="10">
        <f>M!J9+F!J9</f>
        <v>1142</v>
      </c>
      <c r="K9" s="10">
        <f>M!K9+F!K9</f>
        <v>909</v>
      </c>
      <c r="L9" s="10">
        <f>M!L9+F!L9</f>
        <v>148</v>
      </c>
      <c r="M9" s="10">
        <f>M!M9+F!M9</f>
        <v>945</v>
      </c>
      <c r="N9" s="10">
        <f>M!N9+F!N9</f>
        <v>16322</v>
      </c>
      <c r="O9" s="2"/>
    </row>
    <row r="10" spans="1:15" x14ac:dyDescent="0.2">
      <c r="A10" s="9">
        <v>6</v>
      </c>
      <c r="B10" s="10">
        <f>M!B10+F!B10</f>
        <v>1820</v>
      </c>
      <c r="C10" s="10">
        <f>M!C10+F!C10</f>
        <v>2127</v>
      </c>
      <c r="D10" s="10">
        <f>M!D10+F!D10</f>
        <v>546</v>
      </c>
      <c r="E10" s="10">
        <f>M!E10+F!E10</f>
        <v>637</v>
      </c>
      <c r="F10" s="10">
        <f>M!F10+F!F10</f>
        <v>369</v>
      </c>
      <c r="G10" s="10">
        <f>M!G10+F!G10</f>
        <v>465</v>
      </c>
      <c r="H10" s="10">
        <f>M!H10+F!H10</f>
        <v>766</v>
      </c>
      <c r="I10" s="10">
        <f>M!I10+F!I10</f>
        <v>6347</v>
      </c>
      <c r="J10" s="10">
        <f>M!J10+F!J10</f>
        <v>1148</v>
      </c>
      <c r="K10" s="10">
        <f>M!K10+F!K10</f>
        <v>954</v>
      </c>
      <c r="L10" s="10">
        <f>M!L10+F!L10</f>
        <v>126</v>
      </c>
      <c r="M10" s="10">
        <f>M!M10+F!M10</f>
        <v>954</v>
      </c>
      <c r="N10" s="10">
        <f>M!N10+F!N10</f>
        <v>16259</v>
      </c>
      <c r="O10" s="2"/>
    </row>
    <row r="11" spans="1:15" x14ac:dyDescent="0.2">
      <c r="A11" s="9">
        <v>7</v>
      </c>
      <c r="B11" s="10">
        <f>M!B11+F!B11</f>
        <v>1796</v>
      </c>
      <c r="C11" s="10">
        <f>M!C11+F!C11</f>
        <v>2081</v>
      </c>
      <c r="D11" s="10">
        <f>M!D11+F!D11</f>
        <v>597</v>
      </c>
      <c r="E11" s="10">
        <f>M!E11+F!E11</f>
        <v>627</v>
      </c>
      <c r="F11" s="10">
        <f>M!F11+F!F11</f>
        <v>367</v>
      </c>
      <c r="G11" s="10">
        <f>M!G11+F!G11</f>
        <v>455</v>
      </c>
      <c r="H11" s="10">
        <f>M!H11+F!H11</f>
        <v>737</v>
      </c>
      <c r="I11" s="10">
        <f>M!I11+F!I11</f>
        <v>6395</v>
      </c>
      <c r="J11" s="10">
        <f>M!J11+F!J11</f>
        <v>1177</v>
      </c>
      <c r="K11" s="10">
        <f>M!K11+F!K11</f>
        <v>924</v>
      </c>
      <c r="L11" s="10">
        <f>M!L11+F!L11</f>
        <v>132</v>
      </c>
      <c r="M11" s="10">
        <f>M!M11+F!M11</f>
        <v>1009</v>
      </c>
      <c r="N11" s="10">
        <f>M!N11+F!N11</f>
        <v>16297</v>
      </c>
      <c r="O11" s="2"/>
    </row>
    <row r="12" spans="1:15" x14ac:dyDescent="0.2">
      <c r="A12" s="9">
        <v>8</v>
      </c>
      <c r="B12" s="10">
        <f>M!B12+F!B12</f>
        <v>1817</v>
      </c>
      <c r="C12" s="10">
        <f>M!C12+F!C12</f>
        <v>2088</v>
      </c>
      <c r="D12" s="10">
        <f>M!D12+F!D12</f>
        <v>560</v>
      </c>
      <c r="E12" s="10">
        <f>M!E12+F!E12</f>
        <v>648</v>
      </c>
      <c r="F12" s="10">
        <f>M!F12+F!F12</f>
        <v>317</v>
      </c>
      <c r="G12" s="10">
        <f>M!G12+F!G12</f>
        <v>481</v>
      </c>
      <c r="H12" s="10">
        <f>M!H12+F!H12</f>
        <v>738</v>
      </c>
      <c r="I12" s="10">
        <f>M!I12+F!I12</f>
        <v>6458</v>
      </c>
      <c r="J12" s="10">
        <f>M!J12+F!J12</f>
        <v>1263</v>
      </c>
      <c r="K12" s="10">
        <f>M!K12+F!K12</f>
        <v>827</v>
      </c>
      <c r="L12" s="10">
        <f>M!L12+F!L12</f>
        <v>120</v>
      </c>
      <c r="M12" s="10">
        <f>M!M12+F!M12</f>
        <v>1008</v>
      </c>
      <c r="N12" s="10">
        <f>M!N12+F!N12</f>
        <v>16325</v>
      </c>
      <c r="O12" s="2"/>
    </row>
    <row r="13" spans="1:15" x14ac:dyDescent="0.2">
      <c r="A13" s="9">
        <v>9</v>
      </c>
      <c r="B13" s="10">
        <f>M!B13+F!B13</f>
        <v>1810</v>
      </c>
      <c r="C13" s="10">
        <f>M!C13+F!C13</f>
        <v>1980</v>
      </c>
      <c r="D13" s="10">
        <f>M!D13+F!D13</f>
        <v>540</v>
      </c>
      <c r="E13" s="10">
        <f>M!E13+F!E13</f>
        <v>590</v>
      </c>
      <c r="F13" s="10">
        <f>M!F13+F!F13</f>
        <v>343</v>
      </c>
      <c r="G13" s="10">
        <f>M!G13+F!G13</f>
        <v>426</v>
      </c>
      <c r="H13" s="10">
        <f>M!H13+F!H13</f>
        <v>711</v>
      </c>
      <c r="I13" s="10">
        <f>M!I13+F!I13</f>
        <v>6148</v>
      </c>
      <c r="J13" s="10">
        <f>M!J13+F!J13</f>
        <v>1097</v>
      </c>
      <c r="K13" s="10">
        <f>M!K13+F!K13</f>
        <v>834</v>
      </c>
      <c r="L13" s="10">
        <f>M!L13+F!L13</f>
        <v>141</v>
      </c>
      <c r="M13" s="10">
        <f>M!M13+F!M13</f>
        <v>1010</v>
      </c>
      <c r="N13" s="10">
        <f>M!N13+F!N13</f>
        <v>15630</v>
      </c>
      <c r="O13" s="2"/>
    </row>
    <row r="14" spans="1:15" x14ac:dyDescent="0.2">
      <c r="A14" s="9">
        <v>10</v>
      </c>
      <c r="B14" s="10">
        <f>M!B14+F!B14</f>
        <v>1730</v>
      </c>
      <c r="C14" s="10">
        <f>M!C14+F!C14</f>
        <v>1938</v>
      </c>
      <c r="D14" s="10">
        <f>M!D14+F!D14</f>
        <v>544</v>
      </c>
      <c r="E14" s="10">
        <f>M!E14+F!E14</f>
        <v>560</v>
      </c>
      <c r="F14" s="10">
        <f>M!F14+F!F14</f>
        <v>311</v>
      </c>
      <c r="G14" s="10">
        <f>M!G14+F!G14</f>
        <v>452</v>
      </c>
      <c r="H14" s="10">
        <f>M!H14+F!H14</f>
        <v>682</v>
      </c>
      <c r="I14" s="10">
        <f>M!I14+F!I14</f>
        <v>6146</v>
      </c>
      <c r="J14" s="10">
        <f>M!J14+F!J14</f>
        <v>1068</v>
      </c>
      <c r="K14" s="10">
        <f>M!K14+F!K14</f>
        <v>779</v>
      </c>
      <c r="L14" s="10">
        <f>M!L14+F!L14</f>
        <v>110</v>
      </c>
      <c r="M14" s="10">
        <f>M!M14+F!M14</f>
        <v>980</v>
      </c>
      <c r="N14" s="10">
        <f>M!N14+F!N14</f>
        <v>15300</v>
      </c>
      <c r="O14" s="2"/>
    </row>
    <row r="15" spans="1:15" x14ac:dyDescent="0.2">
      <c r="A15" s="9">
        <v>11</v>
      </c>
      <c r="B15" s="10">
        <f>M!B15+F!B15</f>
        <v>1613</v>
      </c>
      <c r="C15" s="10">
        <f>M!C15+F!C15</f>
        <v>1852</v>
      </c>
      <c r="D15" s="10">
        <f>M!D15+F!D15</f>
        <v>492</v>
      </c>
      <c r="E15" s="10">
        <f>M!E15+F!E15</f>
        <v>505</v>
      </c>
      <c r="F15" s="10">
        <f>M!F15+F!F15</f>
        <v>285</v>
      </c>
      <c r="G15" s="10">
        <f>M!G15+F!G15</f>
        <v>410</v>
      </c>
      <c r="H15" s="10">
        <f>M!H15+F!H15</f>
        <v>671</v>
      </c>
      <c r="I15" s="10">
        <f>M!I15+F!I15</f>
        <v>5662</v>
      </c>
      <c r="J15" s="10">
        <f>M!J15+F!J15</f>
        <v>1043</v>
      </c>
      <c r="K15" s="10">
        <f>M!K15+F!K15</f>
        <v>748</v>
      </c>
      <c r="L15" s="10">
        <f>M!L15+F!L15</f>
        <v>108</v>
      </c>
      <c r="M15" s="10">
        <f>M!M15+F!M15</f>
        <v>956</v>
      </c>
      <c r="N15" s="10">
        <f>M!N15+F!N15</f>
        <v>14345</v>
      </c>
      <c r="O15" s="2"/>
    </row>
    <row r="16" spans="1:15" x14ac:dyDescent="0.2">
      <c r="A16" s="9">
        <v>12</v>
      </c>
      <c r="B16" s="10">
        <f>M!B16+F!B16</f>
        <v>1604</v>
      </c>
      <c r="C16" s="10">
        <f>M!C16+F!C16</f>
        <v>1893</v>
      </c>
      <c r="D16" s="10">
        <f>M!D16+F!D16</f>
        <v>533</v>
      </c>
      <c r="E16" s="10">
        <f>M!E16+F!E16</f>
        <v>549</v>
      </c>
      <c r="F16" s="10">
        <f>M!F16+F!F16</f>
        <v>322</v>
      </c>
      <c r="G16" s="10">
        <f>M!G16+F!G16</f>
        <v>364</v>
      </c>
      <c r="H16" s="10">
        <f>M!H16+F!H16</f>
        <v>651</v>
      </c>
      <c r="I16" s="10">
        <f>M!I16+F!I16</f>
        <v>5459</v>
      </c>
      <c r="J16" s="10">
        <f>M!J16+F!J16</f>
        <v>985</v>
      </c>
      <c r="K16" s="10">
        <f>M!K16+F!K16</f>
        <v>793</v>
      </c>
      <c r="L16" s="10">
        <f>M!L16+F!L16</f>
        <v>121</v>
      </c>
      <c r="M16" s="10">
        <f>M!M16+F!M16</f>
        <v>842</v>
      </c>
      <c r="N16" s="10">
        <f>M!N16+F!N16</f>
        <v>14116</v>
      </c>
      <c r="O16" s="2"/>
    </row>
    <row r="17" spans="1:15" x14ac:dyDescent="0.2">
      <c r="A17" s="9">
        <v>13</v>
      </c>
      <c r="B17" s="10">
        <f>M!B17+F!B17</f>
        <v>1601</v>
      </c>
      <c r="C17" s="10">
        <f>M!C17+F!C17</f>
        <v>1828</v>
      </c>
      <c r="D17" s="10">
        <f>M!D17+F!D17</f>
        <v>490</v>
      </c>
      <c r="E17" s="10">
        <f>M!E17+F!E17</f>
        <v>519</v>
      </c>
      <c r="F17" s="10">
        <f>M!F17+F!F17</f>
        <v>298</v>
      </c>
      <c r="G17" s="10">
        <f>M!G17+F!G17</f>
        <v>430</v>
      </c>
      <c r="H17" s="10">
        <f>M!H17+F!H17</f>
        <v>626</v>
      </c>
      <c r="I17" s="10">
        <f>M!I17+F!I17</f>
        <v>5555</v>
      </c>
      <c r="J17" s="10">
        <f>M!J17+F!J17</f>
        <v>972</v>
      </c>
      <c r="K17" s="10">
        <f>M!K17+F!K17</f>
        <v>821</v>
      </c>
      <c r="L17" s="10">
        <f>M!L17+F!L17</f>
        <v>97</v>
      </c>
      <c r="M17" s="10">
        <f>M!M17+F!M17</f>
        <v>905</v>
      </c>
      <c r="N17" s="10">
        <f>M!N17+F!N17</f>
        <v>14142</v>
      </c>
      <c r="O17" s="2"/>
    </row>
    <row r="18" spans="1:15" x14ac:dyDescent="0.2">
      <c r="A18" s="9">
        <v>14</v>
      </c>
      <c r="B18" s="10">
        <f>M!B18+F!B18</f>
        <v>1470</v>
      </c>
      <c r="C18" s="10">
        <f>M!C18+F!C18</f>
        <v>1729</v>
      </c>
      <c r="D18" s="10">
        <f>M!D18+F!D18</f>
        <v>491</v>
      </c>
      <c r="E18" s="10">
        <f>M!E18+F!E18</f>
        <v>529</v>
      </c>
      <c r="F18" s="10">
        <f>M!F18+F!F18</f>
        <v>297</v>
      </c>
      <c r="G18" s="10">
        <f>M!G18+F!G18</f>
        <v>357</v>
      </c>
      <c r="H18" s="10">
        <f>M!H18+F!H18</f>
        <v>604</v>
      </c>
      <c r="I18" s="10">
        <f>M!I18+F!I18</f>
        <v>5399</v>
      </c>
      <c r="J18" s="10">
        <f>M!J18+F!J18</f>
        <v>925</v>
      </c>
      <c r="K18" s="10">
        <f>M!K18+F!K18</f>
        <v>760</v>
      </c>
      <c r="L18" s="10">
        <f>M!L18+F!L18</f>
        <v>104</v>
      </c>
      <c r="M18" s="10">
        <f>M!M18+F!M18</f>
        <v>834</v>
      </c>
      <c r="N18" s="10">
        <f>M!N18+F!N18</f>
        <v>13499</v>
      </c>
      <c r="O18" s="2"/>
    </row>
    <row r="19" spans="1:15" x14ac:dyDescent="0.2">
      <c r="A19" s="9">
        <v>15</v>
      </c>
      <c r="B19" s="10">
        <f>M!B19+F!B19</f>
        <v>1408</v>
      </c>
      <c r="C19" s="10">
        <f>M!C19+F!C19</f>
        <v>1660</v>
      </c>
      <c r="D19" s="10">
        <f>M!D19+F!D19</f>
        <v>453</v>
      </c>
      <c r="E19" s="10">
        <f>M!E19+F!E19</f>
        <v>436</v>
      </c>
      <c r="F19" s="10">
        <f>M!F19+F!F19</f>
        <v>261</v>
      </c>
      <c r="G19" s="10">
        <f>M!G19+F!G19</f>
        <v>361</v>
      </c>
      <c r="H19" s="10">
        <f>M!H19+F!H19</f>
        <v>547</v>
      </c>
      <c r="I19" s="10">
        <f>M!I19+F!I19</f>
        <v>5158</v>
      </c>
      <c r="J19" s="10">
        <f>M!J19+F!J19</f>
        <v>886</v>
      </c>
      <c r="K19" s="10">
        <f>M!K19+F!K19</f>
        <v>737</v>
      </c>
      <c r="L19" s="10">
        <f>M!L19+F!L19</f>
        <v>99</v>
      </c>
      <c r="M19" s="10">
        <f>M!M19+F!M19</f>
        <v>781</v>
      </c>
      <c r="N19" s="10">
        <f>M!N19+F!N19</f>
        <v>12787</v>
      </c>
      <c r="O19" s="2"/>
    </row>
    <row r="20" spans="1:15" x14ac:dyDescent="0.2">
      <c r="A20" s="9">
        <v>16</v>
      </c>
      <c r="B20" s="10">
        <f>M!B20+F!B20</f>
        <v>1367</v>
      </c>
      <c r="C20" s="10">
        <f>M!C20+F!C20</f>
        <v>1612</v>
      </c>
      <c r="D20" s="10">
        <f>M!D20+F!D20</f>
        <v>461</v>
      </c>
      <c r="E20" s="10">
        <f>M!E20+F!E20</f>
        <v>445</v>
      </c>
      <c r="F20" s="10">
        <f>M!F20+F!F20</f>
        <v>268</v>
      </c>
      <c r="G20" s="10">
        <f>M!G20+F!G20</f>
        <v>353</v>
      </c>
      <c r="H20" s="10">
        <f>M!H20+F!H20</f>
        <v>582</v>
      </c>
      <c r="I20" s="10">
        <f>M!I20+F!I20</f>
        <v>5215</v>
      </c>
      <c r="J20" s="10">
        <f>M!J20+F!J20</f>
        <v>811</v>
      </c>
      <c r="K20" s="10">
        <f>M!K20+F!K20</f>
        <v>699</v>
      </c>
      <c r="L20" s="10">
        <f>M!L20+F!L20</f>
        <v>88</v>
      </c>
      <c r="M20" s="10">
        <f>M!M20+F!M20</f>
        <v>844</v>
      </c>
      <c r="N20" s="10">
        <f>M!N20+F!N20</f>
        <v>12745</v>
      </c>
      <c r="O20" s="2"/>
    </row>
    <row r="21" spans="1:15" x14ac:dyDescent="0.2">
      <c r="A21" s="9">
        <v>17</v>
      </c>
      <c r="B21" s="10">
        <f>M!B21+F!B21</f>
        <v>1295</v>
      </c>
      <c r="C21" s="10">
        <f>M!C21+F!C21</f>
        <v>1495</v>
      </c>
      <c r="D21" s="10">
        <f>M!D21+F!D21</f>
        <v>435</v>
      </c>
      <c r="E21" s="10">
        <f>M!E21+F!E21</f>
        <v>452</v>
      </c>
      <c r="F21" s="10">
        <f>M!F21+F!F21</f>
        <v>244</v>
      </c>
      <c r="G21" s="10">
        <f>M!G21+F!G21</f>
        <v>328</v>
      </c>
      <c r="H21" s="10">
        <f>M!H21+F!H21</f>
        <v>513</v>
      </c>
      <c r="I21" s="10">
        <f>M!I21+F!I21</f>
        <v>4810</v>
      </c>
      <c r="J21" s="10">
        <f>M!J21+F!J21</f>
        <v>749</v>
      </c>
      <c r="K21" s="10">
        <f>M!K21+F!K21</f>
        <v>644</v>
      </c>
      <c r="L21" s="10">
        <f>M!L21+F!L21</f>
        <v>92</v>
      </c>
      <c r="M21" s="10">
        <f>M!M21+F!M21</f>
        <v>750</v>
      </c>
      <c r="N21" s="10">
        <f>M!N21+F!N21</f>
        <v>11807</v>
      </c>
      <c r="O21" s="2"/>
    </row>
    <row r="22" spans="1:15" x14ac:dyDescent="0.2">
      <c r="A22" s="9">
        <v>18</v>
      </c>
      <c r="B22" s="10">
        <f>M!B22+F!B22</f>
        <v>1031</v>
      </c>
      <c r="C22" s="10">
        <f>M!C22+F!C22</f>
        <v>1216</v>
      </c>
      <c r="D22" s="10">
        <f>M!D22+F!D22</f>
        <v>373</v>
      </c>
      <c r="E22" s="10">
        <f>M!E22+F!E22</f>
        <v>381</v>
      </c>
      <c r="F22" s="10">
        <f>M!F22+F!F22</f>
        <v>191</v>
      </c>
      <c r="G22" s="10">
        <f>M!G22+F!G22</f>
        <v>320</v>
      </c>
      <c r="H22" s="10">
        <f>M!H22+F!H22</f>
        <v>473</v>
      </c>
      <c r="I22" s="10">
        <f>M!I22+F!I22</f>
        <v>4732</v>
      </c>
      <c r="J22" s="10">
        <f>M!J22+F!J22</f>
        <v>656</v>
      </c>
      <c r="K22" s="10">
        <f>M!K22+F!K22</f>
        <v>608</v>
      </c>
      <c r="L22" s="10">
        <f>M!L22+F!L22</f>
        <v>82</v>
      </c>
      <c r="M22" s="10">
        <f>M!M22+F!M22</f>
        <v>670</v>
      </c>
      <c r="N22" s="10">
        <f>M!N22+F!N22</f>
        <v>10733</v>
      </c>
      <c r="O22" s="2"/>
    </row>
    <row r="23" spans="1:15" x14ac:dyDescent="0.2">
      <c r="A23" s="9">
        <v>19</v>
      </c>
      <c r="B23" s="10">
        <f>M!B23+F!B23</f>
        <v>972</v>
      </c>
      <c r="C23" s="10">
        <f>M!C23+F!C23</f>
        <v>1195</v>
      </c>
      <c r="D23" s="10">
        <f>M!D23+F!D23</f>
        <v>341</v>
      </c>
      <c r="E23" s="10">
        <f>M!E23+F!E23</f>
        <v>332</v>
      </c>
      <c r="F23" s="10">
        <f>M!F23+F!F23</f>
        <v>220</v>
      </c>
      <c r="G23" s="10">
        <f>M!G23+F!G23</f>
        <v>228</v>
      </c>
      <c r="H23" s="10">
        <f>M!H23+F!H23</f>
        <v>422</v>
      </c>
      <c r="I23" s="10">
        <f>M!I23+F!I23</f>
        <v>3628</v>
      </c>
      <c r="J23" s="10">
        <f>M!J23+F!J23</f>
        <v>585</v>
      </c>
      <c r="K23" s="10">
        <f>M!K23+F!K23</f>
        <v>491</v>
      </c>
      <c r="L23" s="10">
        <f>M!L23+F!L23</f>
        <v>92</v>
      </c>
      <c r="M23" s="10">
        <f>M!M23+F!M23</f>
        <v>533</v>
      </c>
      <c r="N23" s="10">
        <f>M!N23+F!N23</f>
        <v>9039</v>
      </c>
      <c r="O23" s="2"/>
    </row>
    <row r="24" spans="1:15" x14ac:dyDescent="0.2">
      <c r="A24" s="9">
        <v>20</v>
      </c>
      <c r="B24" s="10">
        <f>M!B24+F!B24</f>
        <v>992</v>
      </c>
      <c r="C24" s="10">
        <f>M!C24+F!C24</f>
        <v>1331</v>
      </c>
      <c r="D24" s="10">
        <f>M!D24+F!D24</f>
        <v>386</v>
      </c>
      <c r="E24" s="10">
        <f>M!E24+F!E24</f>
        <v>379</v>
      </c>
      <c r="F24" s="10">
        <f>M!F24+F!F24</f>
        <v>252</v>
      </c>
      <c r="G24" s="10">
        <f>M!G24+F!G24</f>
        <v>254</v>
      </c>
      <c r="H24" s="10">
        <f>M!H24+F!H24</f>
        <v>442</v>
      </c>
      <c r="I24" s="10">
        <f>M!I24+F!I24</f>
        <v>4051</v>
      </c>
      <c r="J24" s="10">
        <f>M!J24+F!J24</f>
        <v>640</v>
      </c>
      <c r="K24" s="10">
        <f>M!K24+F!K24</f>
        <v>568</v>
      </c>
      <c r="L24" s="10">
        <f>M!L24+F!L24</f>
        <v>103</v>
      </c>
      <c r="M24" s="10">
        <f>M!M24+F!M24</f>
        <v>562</v>
      </c>
      <c r="N24" s="10">
        <f>M!N24+F!N24</f>
        <v>9960</v>
      </c>
      <c r="O24" s="2"/>
    </row>
    <row r="25" spans="1:15" x14ac:dyDescent="0.2">
      <c r="A25" s="9">
        <v>21</v>
      </c>
      <c r="B25" s="10">
        <f>M!B25+F!B25</f>
        <v>1241</v>
      </c>
      <c r="C25" s="10">
        <f>M!C25+F!C25</f>
        <v>1567</v>
      </c>
      <c r="D25" s="10">
        <f>M!D25+F!D25</f>
        <v>417</v>
      </c>
      <c r="E25" s="10">
        <f>M!E25+F!E25</f>
        <v>447</v>
      </c>
      <c r="F25" s="10">
        <f>M!F25+F!F25</f>
        <v>282</v>
      </c>
      <c r="G25" s="10">
        <f>M!G25+F!G25</f>
        <v>265</v>
      </c>
      <c r="H25" s="10">
        <f>M!H25+F!H25</f>
        <v>527</v>
      </c>
      <c r="I25" s="10">
        <f>M!I25+F!I25</f>
        <v>4291</v>
      </c>
      <c r="J25" s="10">
        <f>M!J25+F!J25</f>
        <v>708</v>
      </c>
      <c r="K25" s="10">
        <f>M!K25+F!K25</f>
        <v>626</v>
      </c>
      <c r="L25" s="10">
        <f>M!L25+F!L25</f>
        <v>110</v>
      </c>
      <c r="M25" s="10">
        <f>M!M25+F!M25</f>
        <v>699</v>
      </c>
      <c r="N25" s="10">
        <f>M!N25+F!N25</f>
        <v>11180</v>
      </c>
      <c r="O25" s="2"/>
    </row>
    <row r="26" spans="1:15" x14ac:dyDescent="0.2">
      <c r="A26" s="9">
        <v>22</v>
      </c>
      <c r="B26" s="10">
        <f>M!B26+F!B26</f>
        <v>1380</v>
      </c>
      <c r="C26" s="10">
        <f>M!C26+F!C26</f>
        <v>1682</v>
      </c>
      <c r="D26" s="10">
        <f>M!D26+F!D26</f>
        <v>544</v>
      </c>
      <c r="E26" s="10">
        <f>M!E26+F!E26</f>
        <v>485</v>
      </c>
      <c r="F26" s="10">
        <f>M!F26+F!F26</f>
        <v>297</v>
      </c>
      <c r="G26" s="10">
        <f>M!G26+F!G26</f>
        <v>326</v>
      </c>
      <c r="H26" s="10">
        <f>M!H26+F!H26</f>
        <v>585</v>
      </c>
      <c r="I26" s="10">
        <f>M!I26+F!I26</f>
        <v>4898</v>
      </c>
      <c r="J26" s="10">
        <f>M!J26+F!J26</f>
        <v>785</v>
      </c>
      <c r="K26" s="10">
        <f>M!K26+F!K26</f>
        <v>743</v>
      </c>
      <c r="L26" s="10">
        <f>M!L26+F!L26</f>
        <v>144</v>
      </c>
      <c r="M26" s="10">
        <f>M!M26+F!M26</f>
        <v>747</v>
      </c>
      <c r="N26" s="10">
        <f>M!N26+F!N26</f>
        <v>12616</v>
      </c>
      <c r="O26" s="2"/>
    </row>
    <row r="27" spans="1:15" x14ac:dyDescent="0.2">
      <c r="A27" s="9">
        <v>23</v>
      </c>
      <c r="B27" s="10">
        <f>M!B27+F!B27</f>
        <v>1434</v>
      </c>
      <c r="C27" s="10">
        <f>M!C27+F!C27</f>
        <v>1785</v>
      </c>
      <c r="D27" s="10">
        <f>M!D27+F!D27</f>
        <v>629</v>
      </c>
      <c r="E27" s="10">
        <f>M!E27+F!E27</f>
        <v>559</v>
      </c>
      <c r="F27" s="10">
        <f>M!F27+F!F27</f>
        <v>369</v>
      </c>
      <c r="G27" s="10">
        <f>M!G27+F!G27</f>
        <v>353</v>
      </c>
      <c r="H27" s="10">
        <f>M!H27+F!H27</f>
        <v>654</v>
      </c>
      <c r="I27" s="10">
        <f>M!I27+F!I27</f>
        <v>5585</v>
      </c>
      <c r="J27" s="10">
        <f>M!J27+F!J27</f>
        <v>873</v>
      </c>
      <c r="K27" s="10">
        <f>M!K27+F!K27</f>
        <v>882</v>
      </c>
      <c r="L27" s="10">
        <f>M!L27+F!L27</f>
        <v>161</v>
      </c>
      <c r="M27" s="10">
        <f>M!M27+F!M27</f>
        <v>826</v>
      </c>
      <c r="N27" s="10">
        <f>M!N27+F!N27</f>
        <v>14110</v>
      </c>
      <c r="O27" s="2"/>
    </row>
    <row r="28" spans="1:15" x14ac:dyDescent="0.2">
      <c r="A28" s="9">
        <v>24</v>
      </c>
      <c r="B28" s="10">
        <f>M!B28+F!B28</f>
        <v>1601</v>
      </c>
      <c r="C28" s="10">
        <f>M!C28+F!C28</f>
        <v>2060</v>
      </c>
      <c r="D28" s="10">
        <f>M!D28+F!D28</f>
        <v>659</v>
      </c>
      <c r="E28" s="10">
        <f>M!E28+F!E28</f>
        <v>636</v>
      </c>
      <c r="F28" s="10">
        <f>M!F28+F!F28</f>
        <v>414</v>
      </c>
      <c r="G28" s="10">
        <f>M!G28+F!G28</f>
        <v>413</v>
      </c>
      <c r="H28" s="10">
        <f>M!H28+F!H28</f>
        <v>727</v>
      </c>
      <c r="I28" s="10">
        <f>M!I28+F!I28</f>
        <v>6295</v>
      </c>
      <c r="J28" s="10">
        <f>M!J28+F!J28</f>
        <v>1020</v>
      </c>
      <c r="K28" s="10">
        <f>M!K28+F!K28</f>
        <v>1008</v>
      </c>
      <c r="L28" s="10">
        <f>M!L28+F!L28</f>
        <v>217</v>
      </c>
      <c r="M28" s="10">
        <f>M!M28+F!M28</f>
        <v>935</v>
      </c>
      <c r="N28" s="10">
        <f>M!N28+F!N28</f>
        <v>15985</v>
      </c>
      <c r="O28" s="2"/>
    </row>
    <row r="29" spans="1:15" x14ac:dyDescent="0.2">
      <c r="A29" s="9">
        <v>25</v>
      </c>
      <c r="B29" s="10">
        <f>M!B29+F!B29</f>
        <v>1680</v>
      </c>
      <c r="C29" s="10">
        <f>M!C29+F!C29</f>
        <v>2189</v>
      </c>
      <c r="D29" s="10">
        <f>M!D29+F!D29</f>
        <v>669</v>
      </c>
      <c r="E29" s="10">
        <f>M!E29+F!E29</f>
        <v>657</v>
      </c>
      <c r="F29" s="10">
        <f>M!F29+F!F29</f>
        <v>459</v>
      </c>
      <c r="G29" s="10">
        <f>M!G29+F!G29</f>
        <v>412</v>
      </c>
      <c r="H29" s="10">
        <f>M!H29+F!H29</f>
        <v>785</v>
      </c>
      <c r="I29" s="10">
        <f>M!I29+F!I29</f>
        <v>6420</v>
      </c>
      <c r="J29" s="10">
        <f>M!J29+F!J29</f>
        <v>1116</v>
      </c>
      <c r="K29" s="10">
        <f>M!K29+F!K29</f>
        <v>998</v>
      </c>
      <c r="L29" s="10">
        <f>M!L29+F!L29</f>
        <v>211</v>
      </c>
      <c r="M29" s="10">
        <f>M!M29+F!M29</f>
        <v>1009</v>
      </c>
      <c r="N29" s="10">
        <f>M!N29+F!N29</f>
        <v>16605</v>
      </c>
      <c r="O29" s="2"/>
    </row>
    <row r="30" spans="1:15" x14ac:dyDescent="0.2">
      <c r="A30" s="9">
        <v>26</v>
      </c>
      <c r="B30" s="10">
        <f>M!B30+F!B30</f>
        <v>1716</v>
      </c>
      <c r="C30" s="10">
        <f>M!C30+F!C30</f>
        <v>2155</v>
      </c>
      <c r="D30" s="10">
        <f>M!D30+F!D30</f>
        <v>751</v>
      </c>
      <c r="E30" s="10">
        <f>M!E30+F!E30</f>
        <v>621</v>
      </c>
      <c r="F30" s="10">
        <f>M!F30+F!F30</f>
        <v>535</v>
      </c>
      <c r="G30" s="10">
        <f>M!G30+F!G30</f>
        <v>459</v>
      </c>
      <c r="H30" s="10">
        <f>M!H30+F!H30</f>
        <v>802</v>
      </c>
      <c r="I30" s="10">
        <f>M!I30+F!I30</f>
        <v>6940</v>
      </c>
      <c r="J30" s="10">
        <f>M!J30+F!J30</f>
        <v>1174</v>
      </c>
      <c r="K30" s="10">
        <f>M!K30+F!K30</f>
        <v>1050</v>
      </c>
      <c r="L30" s="10">
        <f>M!L30+F!L30</f>
        <v>218</v>
      </c>
      <c r="M30" s="10">
        <f>M!M30+F!M30</f>
        <v>1051</v>
      </c>
      <c r="N30" s="10">
        <f>M!N30+F!N30</f>
        <v>17472</v>
      </c>
      <c r="O30" s="2"/>
    </row>
    <row r="31" spans="1:15" x14ac:dyDescent="0.2">
      <c r="A31" s="9">
        <v>27</v>
      </c>
      <c r="B31" s="10">
        <f>M!B31+F!B31</f>
        <v>1852</v>
      </c>
      <c r="C31" s="10">
        <f>M!C31+F!C31</f>
        <v>2347</v>
      </c>
      <c r="D31" s="10">
        <f>M!D31+F!D31</f>
        <v>744</v>
      </c>
      <c r="E31" s="10">
        <f>M!E31+F!E31</f>
        <v>650</v>
      </c>
      <c r="F31" s="10">
        <f>M!F31+F!F31</f>
        <v>543</v>
      </c>
      <c r="G31" s="10">
        <f>M!G31+F!G31</f>
        <v>440</v>
      </c>
      <c r="H31" s="10">
        <f>M!H31+F!H31</f>
        <v>870</v>
      </c>
      <c r="I31" s="10">
        <f>M!I31+F!I31</f>
        <v>7339</v>
      </c>
      <c r="J31" s="10">
        <f>M!J31+F!J31</f>
        <v>1220</v>
      </c>
      <c r="K31" s="10">
        <f>M!K31+F!K31</f>
        <v>1102</v>
      </c>
      <c r="L31" s="10">
        <f>M!L31+F!L31</f>
        <v>197</v>
      </c>
      <c r="M31" s="10">
        <f>M!M31+F!M31</f>
        <v>1080</v>
      </c>
      <c r="N31" s="10">
        <f>M!N31+F!N31</f>
        <v>18384</v>
      </c>
      <c r="O31" s="2"/>
    </row>
    <row r="32" spans="1:15" x14ac:dyDescent="0.2">
      <c r="A32" s="9">
        <v>28</v>
      </c>
      <c r="B32" s="10">
        <f>M!B32+F!B32</f>
        <v>1954</v>
      </c>
      <c r="C32" s="10">
        <f>M!C32+F!C32</f>
        <v>2541</v>
      </c>
      <c r="D32" s="10">
        <f>M!D32+F!D32</f>
        <v>795</v>
      </c>
      <c r="E32" s="10">
        <f>M!E32+F!E32</f>
        <v>712</v>
      </c>
      <c r="F32" s="10">
        <f>M!F32+F!F32</f>
        <v>530</v>
      </c>
      <c r="G32" s="10">
        <f>M!G32+F!G32</f>
        <v>482</v>
      </c>
      <c r="H32" s="10">
        <f>M!H32+F!H32</f>
        <v>900</v>
      </c>
      <c r="I32" s="10">
        <f>M!I32+F!I32</f>
        <v>7683</v>
      </c>
      <c r="J32" s="10">
        <f>M!J32+F!J32</f>
        <v>1248</v>
      </c>
      <c r="K32" s="10">
        <f>M!K32+F!K32</f>
        <v>1070</v>
      </c>
      <c r="L32" s="10">
        <f>M!L32+F!L32</f>
        <v>204</v>
      </c>
      <c r="M32" s="10">
        <f>M!M32+F!M32</f>
        <v>1234</v>
      </c>
      <c r="N32" s="10">
        <f>M!N32+F!N32</f>
        <v>19353</v>
      </c>
      <c r="O32" s="2"/>
    </row>
    <row r="33" spans="1:15" x14ac:dyDescent="0.2">
      <c r="A33" s="9">
        <v>29</v>
      </c>
      <c r="B33" s="10">
        <f>M!B33+F!B33</f>
        <v>1948</v>
      </c>
      <c r="C33" s="10">
        <f>M!C33+F!C33</f>
        <v>2543</v>
      </c>
      <c r="D33" s="10">
        <f>M!D33+F!D33</f>
        <v>829</v>
      </c>
      <c r="E33" s="10">
        <f>M!E33+F!E33</f>
        <v>768</v>
      </c>
      <c r="F33" s="10">
        <f>M!F33+F!F33</f>
        <v>556</v>
      </c>
      <c r="G33" s="10">
        <f>M!G33+F!G33</f>
        <v>490</v>
      </c>
      <c r="H33" s="10">
        <f>M!H33+F!H33</f>
        <v>911</v>
      </c>
      <c r="I33" s="10">
        <f>M!I33+F!I33</f>
        <v>7849</v>
      </c>
      <c r="J33" s="10">
        <f>M!J33+F!J33</f>
        <v>1304</v>
      </c>
      <c r="K33" s="10">
        <f>M!K33+F!K33</f>
        <v>1119</v>
      </c>
      <c r="L33" s="10">
        <f>M!L33+F!L33</f>
        <v>219</v>
      </c>
      <c r="M33" s="10">
        <f>M!M33+F!M33</f>
        <v>1210</v>
      </c>
      <c r="N33" s="10">
        <f>M!N33+F!N33</f>
        <v>19746</v>
      </c>
      <c r="O33" s="2"/>
    </row>
    <row r="34" spans="1:15" x14ac:dyDescent="0.2">
      <c r="A34" s="9">
        <v>30</v>
      </c>
      <c r="B34" s="10">
        <f>M!B34+F!B34</f>
        <v>2088</v>
      </c>
      <c r="C34" s="10">
        <f>M!C34+F!C34</f>
        <v>2795</v>
      </c>
      <c r="D34" s="10">
        <f>M!D34+F!D34</f>
        <v>843</v>
      </c>
      <c r="E34" s="10">
        <f>M!E34+F!E34</f>
        <v>806</v>
      </c>
      <c r="F34" s="10">
        <f>M!F34+F!F34</f>
        <v>570</v>
      </c>
      <c r="G34" s="10">
        <f>M!G34+F!G34</f>
        <v>546</v>
      </c>
      <c r="H34" s="10">
        <f>M!H34+F!H34</f>
        <v>1056</v>
      </c>
      <c r="I34" s="10">
        <f>M!I34+F!I34</f>
        <v>8327</v>
      </c>
      <c r="J34" s="10">
        <f>M!J34+F!J34</f>
        <v>1359</v>
      </c>
      <c r="K34" s="10">
        <f>M!K34+F!K34</f>
        <v>1224</v>
      </c>
      <c r="L34" s="10">
        <f>M!L34+F!L34</f>
        <v>233</v>
      </c>
      <c r="M34" s="10">
        <f>M!M34+F!M34</f>
        <v>1293</v>
      </c>
      <c r="N34" s="10">
        <f>M!N34+F!N34</f>
        <v>21140</v>
      </c>
      <c r="O34" s="2"/>
    </row>
    <row r="35" spans="1:15" x14ac:dyDescent="0.2">
      <c r="A35" s="9">
        <v>31</v>
      </c>
      <c r="B35" s="10">
        <f>M!B35+F!B35</f>
        <v>2123</v>
      </c>
      <c r="C35" s="10">
        <f>M!C35+F!C35</f>
        <v>2676</v>
      </c>
      <c r="D35" s="10">
        <f>M!D35+F!D35</f>
        <v>863</v>
      </c>
      <c r="E35" s="10">
        <f>M!E35+F!E35</f>
        <v>819</v>
      </c>
      <c r="F35" s="10">
        <f>M!F35+F!F35</f>
        <v>541</v>
      </c>
      <c r="G35" s="10">
        <f>M!G35+F!G35</f>
        <v>539</v>
      </c>
      <c r="H35" s="10">
        <f>M!H35+F!H35</f>
        <v>1041</v>
      </c>
      <c r="I35" s="10">
        <f>M!I35+F!I35</f>
        <v>8528</v>
      </c>
      <c r="J35" s="10">
        <f>M!J35+F!J35</f>
        <v>1472</v>
      </c>
      <c r="K35" s="10">
        <f>M!K35+F!K35</f>
        <v>1209</v>
      </c>
      <c r="L35" s="10">
        <f>M!L35+F!L35</f>
        <v>215</v>
      </c>
      <c r="M35" s="10">
        <f>M!M35+F!M35</f>
        <v>1285</v>
      </c>
      <c r="N35" s="10">
        <f>M!N35+F!N35</f>
        <v>21311</v>
      </c>
      <c r="O35" s="2"/>
    </row>
    <row r="36" spans="1:15" x14ac:dyDescent="0.2">
      <c r="A36" s="9">
        <v>32</v>
      </c>
      <c r="B36" s="10">
        <f>M!B36+F!B36</f>
        <v>2296</v>
      </c>
      <c r="C36" s="10">
        <f>M!C36+F!C36</f>
        <v>3038</v>
      </c>
      <c r="D36" s="10">
        <f>M!D36+F!D36</f>
        <v>892</v>
      </c>
      <c r="E36" s="10">
        <f>M!E36+F!E36</f>
        <v>890</v>
      </c>
      <c r="F36" s="10">
        <f>M!F36+F!F36</f>
        <v>528</v>
      </c>
      <c r="G36" s="10">
        <f>M!G36+F!G36</f>
        <v>563</v>
      </c>
      <c r="H36" s="10">
        <f>M!H36+F!H36</f>
        <v>1123</v>
      </c>
      <c r="I36" s="10">
        <f>M!I36+F!I36</f>
        <v>8857</v>
      </c>
      <c r="J36" s="10">
        <f>M!J36+F!J36</f>
        <v>1504</v>
      </c>
      <c r="K36" s="10">
        <f>M!K36+F!K36</f>
        <v>1320</v>
      </c>
      <c r="L36" s="10">
        <f>M!L36+F!L36</f>
        <v>231</v>
      </c>
      <c r="M36" s="10">
        <f>M!M36+F!M36</f>
        <v>1396</v>
      </c>
      <c r="N36" s="10">
        <f>M!N36+F!N36</f>
        <v>22638</v>
      </c>
      <c r="O36" s="2"/>
    </row>
    <row r="37" spans="1:15" x14ac:dyDescent="0.2">
      <c r="A37" s="9">
        <v>33</v>
      </c>
      <c r="B37" s="10">
        <f>M!B37+F!B37</f>
        <v>2353</v>
      </c>
      <c r="C37" s="10">
        <f>M!C37+F!C37</f>
        <v>3084</v>
      </c>
      <c r="D37" s="10">
        <f>M!D37+F!D37</f>
        <v>945</v>
      </c>
      <c r="E37" s="10">
        <f>M!E37+F!E37</f>
        <v>926</v>
      </c>
      <c r="F37" s="10">
        <f>M!F37+F!F37</f>
        <v>564</v>
      </c>
      <c r="G37" s="10">
        <f>M!G37+F!G37</f>
        <v>604</v>
      </c>
      <c r="H37" s="10">
        <f>M!H37+F!H37</f>
        <v>1164</v>
      </c>
      <c r="I37" s="10">
        <f>M!I37+F!I37</f>
        <v>9435</v>
      </c>
      <c r="J37" s="10">
        <f>M!J37+F!J37</f>
        <v>1615</v>
      </c>
      <c r="K37" s="10">
        <f>M!K37+F!K37</f>
        <v>1287</v>
      </c>
      <c r="L37" s="10">
        <f>M!L37+F!L37</f>
        <v>236</v>
      </c>
      <c r="M37" s="10">
        <f>M!M37+F!M37</f>
        <v>1466</v>
      </c>
      <c r="N37" s="10">
        <f>M!N37+F!N37</f>
        <v>23679</v>
      </c>
      <c r="O37" s="2"/>
    </row>
    <row r="38" spans="1:15" x14ac:dyDescent="0.2">
      <c r="A38" s="9">
        <v>34</v>
      </c>
      <c r="B38" s="10">
        <f>M!B38+F!B38</f>
        <v>2498</v>
      </c>
      <c r="C38" s="10">
        <f>M!C38+F!C38</f>
        <v>3271</v>
      </c>
      <c r="D38" s="10">
        <f>M!D38+F!D38</f>
        <v>998</v>
      </c>
      <c r="E38" s="10">
        <f>M!E38+F!E38</f>
        <v>900</v>
      </c>
      <c r="F38" s="10">
        <f>M!F38+F!F38</f>
        <v>615</v>
      </c>
      <c r="G38" s="10">
        <f>M!G38+F!G38</f>
        <v>657</v>
      </c>
      <c r="H38" s="10">
        <f>M!H38+F!H38</f>
        <v>1264</v>
      </c>
      <c r="I38" s="10">
        <f>M!I38+F!I38</f>
        <v>10086</v>
      </c>
      <c r="J38" s="10">
        <f>M!J38+F!J38</f>
        <v>1770</v>
      </c>
      <c r="K38" s="10">
        <f>M!K38+F!K38</f>
        <v>1408</v>
      </c>
      <c r="L38" s="10">
        <f>M!L38+F!L38</f>
        <v>209</v>
      </c>
      <c r="M38" s="10">
        <f>M!M38+F!M38</f>
        <v>1545</v>
      </c>
      <c r="N38" s="10">
        <f>M!N38+F!N38</f>
        <v>25221</v>
      </c>
      <c r="O38" s="2"/>
    </row>
    <row r="39" spans="1:15" x14ac:dyDescent="0.2">
      <c r="A39" s="9">
        <v>35</v>
      </c>
      <c r="B39" s="10">
        <f>M!B39+F!B39</f>
        <v>2629</v>
      </c>
      <c r="C39" s="10">
        <f>M!C39+F!C39</f>
        <v>3379</v>
      </c>
      <c r="D39" s="10">
        <f>M!D39+F!D39</f>
        <v>982</v>
      </c>
      <c r="E39" s="10">
        <f>M!E39+F!E39</f>
        <v>1012</v>
      </c>
      <c r="F39" s="10">
        <f>M!F39+F!F39</f>
        <v>626</v>
      </c>
      <c r="G39" s="10">
        <f>M!G39+F!G39</f>
        <v>680</v>
      </c>
      <c r="H39" s="10">
        <f>M!H39+F!H39</f>
        <v>1286</v>
      </c>
      <c r="I39" s="10">
        <f>M!I39+F!I39</f>
        <v>10088</v>
      </c>
      <c r="J39" s="10">
        <f>M!J39+F!J39</f>
        <v>1806</v>
      </c>
      <c r="K39" s="10">
        <f>M!K39+F!K39</f>
        <v>1499</v>
      </c>
      <c r="L39" s="10">
        <f>M!L39+F!L39</f>
        <v>248</v>
      </c>
      <c r="M39" s="10">
        <f>M!M39+F!M39</f>
        <v>1585</v>
      </c>
      <c r="N39" s="10">
        <f>M!N39+F!N39</f>
        <v>25820</v>
      </c>
      <c r="O39" s="2"/>
    </row>
    <row r="40" spans="1:15" x14ac:dyDescent="0.2">
      <c r="A40" s="9">
        <v>36</v>
      </c>
      <c r="B40" s="10">
        <f>M!B40+F!B40</f>
        <v>2666</v>
      </c>
      <c r="C40" s="10">
        <f>M!C40+F!C40</f>
        <v>3461</v>
      </c>
      <c r="D40" s="10">
        <f>M!D40+F!D40</f>
        <v>1062</v>
      </c>
      <c r="E40" s="10">
        <f>M!E40+F!E40</f>
        <v>1038</v>
      </c>
      <c r="F40" s="10">
        <f>M!F40+F!F40</f>
        <v>569</v>
      </c>
      <c r="G40" s="10">
        <f>M!G40+F!G40</f>
        <v>691</v>
      </c>
      <c r="H40" s="10">
        <f>M!H40+F!H40</f>
        <v>1281</v>
      </c>
      <c r="I40" s="10">
        <f>M!I40+F!I40</f>
        <v>10191</v>
      </c>
      <c r="J40" s="10">
        <f>M!J40+F!J40</f>
        <v>1802</v>
      </c>
      <c r="K40" s="10">
        <f>M!K40+F!K40</f>
        <v>1469</v>
      </c>
      <c r="L40" s="10">
        <f>M!L40+F!L40</f>
        <v>246</v>
      </c>
      <c r="M40" s="10">
        <f>M!M40+F!M40</f>
        <v>1626</v>
      </c>
      <c r="N40" s="10">
        <f>M!N40+F!N40</f>
        <v>26102</v>
      </c>
      <c r="O40" s="2"/>
    </row>
    <row r="41" spans="1:15" x14ac:dyDescent="0.2">
      <c r="A41" s="9">
        <v>37</v>
      </c>
      <c r="B41" s="10">
        <f>M!B41+F!B41</f>
        <v>2605</v>
      </c>
      <c r="C41" s="10">
        <f>M!C41+F!C41</f>
        <v>3324</v>
      </c>
      <c r="D41" s="10">
        <f>M!D41+F!D41</f>
        <v>1025</v>
      </c>
      <c r="E41" s="10">
        <f>M!E41+F!E41</f>
        <v>946</v>
      </c>
      <c r="F41" s="10">
        <f>M!F41+F!F41</f>
        <v>557</v>
      </c>
      <c r="G41" s="10">
        <f>M!G41+F!G41</f>
        <v>644</v>
      </c>
      <c r="H41" s="10">
        <f>M!H41+F!H41</f>
        <v>1268</v>
      </c>
      <c r="I41" s="10">
        <f>M!I41+F!I41</f>
        <v>10053</v>
      </c>
      <c r="J41" s="10">
        <f>M!J41+F!J41</f>
        <v>1745</v>
      </c>
      <c r="K41" s="10">
        <f>M!K41+F!K41</f>
        <v>1345</v>
      </c>
      <c r="L41" s="10">
        <f>M!L41+F!L41</f>
        <v>241</v>
      </c>
      <c r="M41" s="10">
        <f>M!M41+F!M41</f>
        <v>1601</v>
      </c>
      <c r="N41" s="10">
        <f>M!N41+F!N41</f>
        <v>25354</v>
      </c>
      <c r="O41" s="2"/>
    </row>
    <row r="42" spans="1:15" x14ac:dyDescent="0.2">
      <c r="A42" s="9">
        <v>38</v>
      </c>
      <c r="B42" s="10">
        <f>M!B42+F!B42</f>
        <v>2695</v>
      </c>
      <c r="C42" s="10">
        <f>M!C42+F!C42</f>
        <v>3451</v>
      </c>
      <c r="D42" s="10">
        <f>M!D42+F!D42</f>
        <v>1012</v>
      </c>
      <c r="E42" s="10">
        <f>M!E42+F!E42</f>
        <v>933</v>
      </c>
      <c r="F42" s="10">
        <f>M!F42+F!F42</f>
        <v>576</v>
      </c>
      <c r="G42" s="10">
        <f>M!G42+F!G42</f>
        <v>649</v>
      </c>
      <c r="H42" s="10">
        <f>M!H42+F!H42</f>
        <v>1253</v>
      </c>
      <c r="I42" s="10">
        <f>M!I42+F!I42</f>
        <v>10462</v>
      </c>
      <c r="J42" s="10">
        <f>M!J42+F!J42</f>
        <v>1787</v>
      </c>
      <c r="K42" s="10">
        <f>M!K42+F!K42</f>
        <v>1380</v>
      </c>
      <c r="L42" s="10">
        <f>M!L42+F!L42</f>
        <v>215</v>
      </c>
      <c r="M42" s="10">
        <f>M!M42+F!M42</f>
        <v>1572</v>
      </c>
      <c r="N42" s="10">
        <f>M!N42+F!N42</f>
        <v>25985</v>
      </c>
      <c r="O42" s="2"/>
    </row>
    <row r="43" spans="1:15" x14ac:dyDescent="0.2">
      <c r="A43" s="9">
        <v>39</v>
      </c>
      <c r="B43" s="10">
        <f>M!B43+F!B43</f>
        <v>2675</v>
      </c>
      <c r="C43" s="10">
        <f>M!C43+F!C43</f>
        <v>3307</v>
      </c>
      <c r="D43" s="10">
        <f>M!D43+F!D43</f>
        <v>1055</v>
      </c>
      <c r="E43" s="10">
        <f>M!E43+F!E43</f>
        <v>847</v>
      </c>
      <c r="F43" s="10">
        <f>M!F43+F!F43</f>
        <v>581</v>
      </c>
      <c r="G43" s="10">
        <f>M!G43+F!G43</f>
        <v>613</v>
      </c>
      <c r="H43" s="10">
        <f>M!H43+F!H43</f>
        <v>1195</v>
      </c>
      <c r="I43" s="10">
        <f>M!I43+F!I43</f>
        <v>10319</v>
      </c>
      <c r="J43" s="10">
        <f>M!J43+F!J43</f>
        <v>1807</v>
      </c>
      <c r="K43" s="10">
        <f>M!K43+F!K43</f>
        <v>1357</v>
      </c>
      <c r="L43" s="10">
        <f>M!L43+F!L43</f>
        <v>230</v>
      </c>
      <c r="M43" s="10">
        <f>M!M43+F!M43</f>
        <v>1553</v>
      </c>
      <c r="N43" s="10">
        <f>M!N43+F!N43</f>
        <v>25539</v>
      </c>
      <c r="O43" s="2"/>
    </row>
    <row r="44" spans="1:15" x14ac:dyDescent="0.2">
      <c r="A44" s="9">
        <v>40</v>
      </c>
      <c r="B44" s="10">
        <f>M!B44+F!B44</f>
        <v>2698</v>
      </c>
      <c r="C44" s="10">
        <f>M!C44+F!C44</f>
        <v>3431</v>
      </c>
      <c r="D44" s="10">
        <f>M!D44+F!D44</f>
        <v>1045</v>
      </c>
      <c r="E44" s="10">
        <f>M!E44+F!E44</f>
        <v>943</v>
      </c>
      <c r="F44" s="10">
        <f>M!F44+F!F44</f>
        <v>578</v>
      </c>
      <c r="G44" s="10">
        <f>M!G44+F!G44</f>
        <v>653</v>
      </c>
      <c r="H44" s="10">
        <f>M!H44+F!H44</f>
        <v>1335</v>
      </c>
      <c r="I44" s="10">
        <f>M!I44+F!I44</f>
        <v>10746</v>
      </c>
      <c r="J44" s="10">
        <f>M!J44+F!J44</f>
        <v>1886</v>
      </c>
      <c r="K44" s="10">
        <f>M!K44+F!K44</f>
        <v>1304</v>
      </c>
      <c r="L44" s="10">
        <f>M!L44+F!L44</f>
        <v>232</v>
      </c>
      <c r="M44" s="10">
        <f>M!M44+F!M44</f>
        <v>1614</v>
      </c>
      <c r="N44" s="10">
        <f>M!N44+F!N44</f>
        <v>26465</v>
      </c>
      <c r="O44" s="2"/>
    </row>
    <row r="45" spans="1:15" x14ac:dyDescent="0.2">
      <c r="A45" s="9">
        <v>41</v>
      </c>
      <c r="B45" s="10">
        <f>M!B45+F!B45</f>
        <v>2676</v>
      </c>
      <c r="C45" s="10">
        <f>M!C45+F!C45</f>
        <v>3225</v>
      </c>
      <c r="D45" s="10">
        <f>M!D45+F!D45</f>
        <v>999</v>
      </c>
      <c r="E45" s="10">
        <f>M!E45+F!E45</f>
        <v>901</v>
      </c>
      <c r="F45" s="10">
        <f>M!F45+F!F45</f>
        <v>527</v>
      </c>
      <c r="G45" s="10">
        <f>M!G45+F!G45</f>
        <v>611</v>
      </c>
      <c r="H45" s="10">
        <f>M!H45+F!H45</f>
        <v>1202</v>
      </c>
      <c r="I45" s="10">
        <f>M!I45+F!I45</f>
        <v>10505</v>
      </c>
      <c r="J45" s="10">
        <f>M!J45+F!J45</f>
        <v>1841</v>
      </c>
      <c r="K45" s="10">
        <f>M!K45+F!K45</f>
        <v>1374</v>
      </c>
      <c r="L45" s="10">
        <f>M!L45+F!L45</f>
        <v>200</v>
      </c>
      <c r="M45" s="10">
        <f>M!M45+F!M45</f>
        <v>1598</v>
      </c>
      <c r="N45" s="10">
        <f>M!N45+F!N45</f>
        <v>25659</v>
      </c>
      <c r="O45" s="2"/>
    </row>
    <row r="46" spans="1:15" x14ac:dyDescent="0.2">
      <c r="A46" s="9">
        <v>42</v>
      </c>
      <c r="B46" s="10">
        <f>M!B46+F!B46</f>
        <v>2738</v>
      </c>
      <c r="C46" s="10">
        <f>M!C46+F!C46</f>
        <v>3360</v>
      </c>
      <c r="D46" s="10">
        <f>M!D46+F!D46</f>
        <v>1006</v>
      </c>
      <c r="E46" s="10">
        <f>M!E46+F!E46</f>
        <v>909</v>
      </c>
      <c r="F46" s="10">
        <f>M!F46+F!F46</f>
        <v>565</v>
      </c>
      <c r="G46" s="10">
        <f>M!G46+F!G46</f>
        <v>682</v>
      </c>
      <c r="H46" s="10">
        <f>M!H46+F!H46</f>
        <v>1271</v>
      </c>
      <c r="I46" s="10">
        <f>M!I46+F!I46</f>
        <v>10370</v>
      </c>
      <c r="J46" s="10">
        <f>M!J46+F!J46</f>
        <v>1909</v>
      </c>
      <c r="K46" s="10">
        <f>M!K46+F!K46</f>
        <v>1370</v>
      </c>
      <c r="L46" s="10">
        <f>M!L46+F!L46</f>
        <v>222</v>
      </c>
      <c r="M46" s="10">
        <f>M!M46+F!M46</f>
        <v>1634</v>
      </c>
      <c r="N46" s="10">
        <f>M!N46+F!N46</f>
        <v>26036</v>
      </c>
      <c r="O46" s="2"/>
    </row>
    <row r="47" spans="1:15" x14ac:dyDescent="0.2">
      <c r="A47" s="9">
        <v>43</v>
      </c>
      <c r="B47" s="10">
        <f>M!B47+F!B47</f>
        <v>2660</v>
      </c>
      <c r="C47" s="10">
        <f>M!C47+F!C47</f>
        <v>3114</v>
      </c>
      <c r="D47" s="10">
        <f>M!D47+F!D47</f>
        <v>1020</v>
      </c>
      <c r="E47" s="10">
        <f>M!E47+F!E47</f>
        <v>867</v>
      </c>
      <c r="F47" s="10">
        <f>M!F47+F!F47</f>
        <v>535</v>
      </c>
      <c r="G47" s="10">
        <f>M!G47+F!G47</f>
        <v>613</v>
      </c>
      <c r="H47" s="10">
        <f>M!H47+F!H47</f>
        <v>1169</v>
      </c>
      <c r="I47" s="10">
        <f>M!I47+F!I47</f>
        <v>10432</v>
      </c>
      <c r="J47" s="10">
        <f>M!J47+F!J47</f>
        <v>1876</v>
      </c>
      <c r="K47" s="10">
        <f>M!K47+F!K47</f>
        <v>1359</v>
      </c>
      <c r="L47" s="10">
        <f>M!L47+F!L47</f>
        <v>212</v>
      </c>
      <c r="M47" s="10">
        <f>M!M47+F!M47</f>
        <v>1578</v>
      </c>
      <c r="N47" s="10">
        <f>M!N47+F!N47</f>
        <v>25435</v>
      </c>
      <c r="O47" s="2"/>
    </row>
    <row r="48" spans="1:15" x14ac:dyDescent="0.2">
      <c r="A48" s="9">
        <v>44</v>
      </c>
      <c r="B48" s="10">
        <f>M!B48+F!B48</f>
        <v>2596</v>
      </c>
      <c r="C48" s="10">
        <f>M!C48+F!C48</f>
        <v>3061</v>
      </c>
      <c r="D48" s="10">
        <f>M!D48+F!D48</f>
        <v>1029</v>
      </c>
      <c r="E48" s="10">
        <f>M!E48+F!E48</f>
        <v>825</v>
      </c>
      <c r="F48" s="10">
        <f>M!F48+F!F48</f>
        <v>559</v>
      </c>
      <c r="G48" s="10">
        <f>M!G48+F!G48</f>
        <v>568</v>
      </c>
      <c r="H48" s="10">
        <f>M!H48+F!H48</f>
        <v>1133</v>
      </c>
      <c r="I48" s="10">
        <f>M!I48+F!I48</f>
        <v>10239</v>
      </c>
      <c r="J48" s="10">
        <f>M!J48+F!J48</f>
        <v>1729</v>
      </c>
      <c r="K48" s="10">
        <f>M!K48+F!K48</f>
        <v>1245</v>
      </c>
      <c r="L48" s="10">
        <f>M!L48+F!L48</f>
        <v>187</v>
      </c>
      <c r="M48" s="10">
        <f>M!M48+F!M48</f>
        <v>1513</v>
      </c>
      <c r="N48" s="10">
        <f>M!N48+F!N48</f>
        <v>24684</v>
      </c>
      <c r="O48" s="2"/>
    </row>
    <row r="49" spans="1:15" x14ac:dyDescent="0.2">
      <c r="A49" s="9">
        <v>45</v>
      </c>
      <c r="B49" s="10">
        <f>M!B49+F!B49</f>
        <v>2446</v>
      </c>
      <c r="C49" s="10">
        <f>M!C49+F!C49</f>
        <v>2988</v>
      </c>
      <c r="D49" s="10">
        <f>M!D49+F!D49</f>
        <v>1055</v>
      </c>
      <c r="E49" s="10">
        <f>M!E49+F!E49</f>
        <v>802</v>
      </c>
      <c r="F49" s="10">
        <f>M!F49+F!F49</f>
        <v>498</v>
      </c>
      <c r="G49" s="10">
        <f>M!G49+F!G49</f>
        <v>535</v>
      </c>
      <c r="H49" s="10">
        <f>M!H49+F!H49</f>
        <v>1099</v>
      </c>
      <c r="I49" s="10">
        <f>M!I49+F!I49</f>
        <v>10122</v>
      </c>
      <c r="J49" s="10">
        <f>M!J49+F!J49</f>
        <v>1680</v>
      </c>
      <c r="K49" s="10">
        <f>M!K49+F!K49</f>
        <v>1235</v>
      </c>
      <c r="L49" s="10">
        <f>M!L49+F!L49</f>
        <v>165</v>
      </c>
      <c r="M49" s="10">
        <f>M!M49+F!M49</f>
        <v>1485</v>
      </c>
      <c r="N49" s="10">
        <f>M!N49+F!N49</f>
        <v>24110</v>
      </c>
      <c r="O49" s="2"/>
    </row>
    <row r="50" spans="1:15" x14ac:dyDescent="0.2">
      <c r="A50" s="9">
        <v>46</v>
      </c>
      <c r="B50" s="10">
        <f>M!B50+F!B50</f>
        <v>2324</v>
      </c>
      <c r="C50" s="10">
        <f>M!C50+F!C50</f>
        <v>2804</v>
      </c>
      <c r="D50" s="10">
        <f>M!D50+F!D50</f>
        <v>927</v>
      </c>
      <c r="E50" s="10">
        <f>M!E50+F!E50</f>
        <v>804</v>
      </c>
      <c r="F50" s="10">
        <f>M!F50+F!F50</f>
        <v>517</v>
      </c>
      <c r="G50" s="10">
        <f>M!G50+F!G50</f>
        <v>488</v>
      </c>
      <c r="H50" s="10">
        <f>M!H50+F!H50</f>
        <v>1037</v>
      </c>
      <c r="I50" s="10">
        <f>M!I50+F!I50</f>
        <v>9599</v>
      </c>
      <c r="J50" s="10">
        <f>M!J50+F!J50</f>
        <v>1566</v>
      </c>
      <c r="K50" s="10">
        <f>M!K50+F!K50</f>
        <v>1209</v>
      </c>
      <c r="L50" s="10">
        <f>M!L50+F!L50</f>
        <v>206</v>
      </c>
      <c r="M50" s="10">
        <f>M!M50+F!M50</f>
        <v>1435</v>
      </c>
      <c r="N50" s="10">
        <f>M!N50+F!N50</f>
        <v>22916</v>
      </c>
      <c r="O50" s="2"/>
    </row>
    <row r="51" spans="1:15" x14ac:dyDescent="0.2">
      <c r="A51" s="9">
        <v>47</v>
      </c>
      <c r="B51" s="10">
        <f>M!B51+F!B51</f>
        <v>2313</v>
      </c>
      <c r="C51" s="10">
        <f>M!C51+F!C51</f>
        <v>2729</v>
      </c>
      <c r="D51" s="10">
        <f>M!D51+F!D51</f>
        <v>928</v>
      </c>
      <c r="E51" s="10">
        <f>M!E51+F!E51</f>
        <v>782</v>
      </c>
      <c r="F51" s="10">
        <f>M!F51+F!F51</f>
        <v>478</v>
      </c>
      <c r="G51" s="10">
        <f>M!G51+F!G51</f>
        <v>500</v>
      </c>
      <c r="H51" s="10">
        <f>M!H51+F!H51</f>
        <v>1001</v>
      </c>
      <c r="I51" s="10">
        <f>M!I51+F!I51</f>
        <v>9196</v>
      </c>
      <c r="J51" s="10">
        <f>M!J51+F!J51</f>
        <v>1537</v>
      </c>
      <c r="K51" s="10">
        <f>M!K51+F!K51</f>
        <v>1126</v>
      </c>
      <c r="L51" s="10">
        <f>M!L51+F!L51</f>
        <v>182</v>
      </c>
      <c r="M51" s="10">
        <f>M!M51+F!M51</f>
        <v>1462</v>
      </c>
      <c r="N51" s="10">
        <f>M!N51+F!N51</f>
        <v>22234</v>
      </c>
      <c r="O51" s="2"/>
    </row>
    <row r="52" spans="1:15" x14ac:dyDescent="0.2">
      <c r="A52" s="9">
        <v>48</v>
      </c>
      <c r="B52" s="10">
        <f>M!B52+F!B52</f>
        <v>2131</v>
      </c>
      <c r="C52" s="10">
        <f>M!C52+F!C52</f>
        <v>2651</v>
      </c>
      <c r="D52" s="10">
        <f>M!D52+F!D52</f>
        <v>843</v>
      </c>
      <c r="E52" s="10">
        <f>M!E52+F!E52</f>
        <v>656</v>
      </c>
      <c r="F52" s="10">
        <f>M!F52+F!F52</f>
        <v>399</v>
      </c>
      <c r="G52" s="10">
        <f>M!G52+F!G52</f>
        <v>490</v>
      </c>
      <c r="H52" s="10">
        <f>M!H52+F!H52</f>
        <v>950</v>
      </c>
      <c r="I52" s="10">
        <f>M!I52+F!I52</f>
        <v>8739</v>
      </c>
      <c r="J52" s="10">
        <f>M!J52+F!J52</f>
        <v>1488</v>
      </c>
      <c r="K52" s="10">
        <f>M!K52+F!K52</f>
        <v>1156</v>
      </c>
      <c r="L52" s="10">
        <f>M!L52+F!L52</f>
        <v>176</v>
      </c>
      <c r="M52" s="10">
        <f>M!M52+F!M52</f>
        <v>1299</v>
      </c>
      <c r="N52" s="10">
        <f>M!N52+F!N52</f>
        <v>20978</v>
      </c>
      <c r="O52" s="2"/>
    </row>
    <row r="53" spans="1:15" x14ac:dyDescent="0.2">
      <c r="A53" s="9">
        <v>49</v>
      </c>
      <c r="B53" s="10">
        <f>M!B53+F!B53</f>
        <v>1959</v>
      </c>
      <c r="C53" s="10">
        <f>M!C53+F!C53</f>
        <v>2428</v>
      </c>
      <c r="D53" s="10">
        <f>M!D53+F!D53</f>
        <v>805</v>
      </c>
      <c r="E53" s="10">
        <f>M!E53+F!E53</f>
        <v>621</v>
      </c>
      <c r="F53" s="10">
        <f>M!F53+F!F53</f>
        <v>397</v>
      </c>
      <c r="G53" s="10">
        <f>M!G53+F!G53</f>
        <v>437</v>
      </c>
      <c r="H53" s="10">
        <f>M!H53+F!H53</f>
        <v>834</v>
      </c>
      <c r="I53" s="10">
        <f>M!I53+F!I53</f>
        <v>8545</v>
      </c>
      <c r="J53" s="10">
        <f>M!J53+F!J53</f>
        <v>1347</v>
      </c>
      <c r="K53" s="10">
        <f>M!K53+F!K53</f>
        <v>1059</v>
      </c>
      <c r="L53" s="10">
        <f>M!L53+F!L53</f>
        <v>176</v>
      </c>
      <c r="M53" s="10">
        <f>M!M53+F!M53</f>
        <v>1220</v>
      </c>
      <c r="N53" s="10">
        <f>M!N53+F!N53</f>
        <v>19828</v>
      </c>
      <c r="O53" s="2"/>
    </row>
    <row r="54" spans="1:15" x14ac:dyDescent="0.2">
      <c r="A54" s="9">
        <v>50</v>
      </c>
      <c r="B54" s="10">
        <f>M!B54+F!B54</f>
        <v>1868</v>
      </c>
      <c r="C54" s="10">
        <f>M!C54+F!C54</f>
        <v>2388</v>
      </c>
      <c r="D54" s="10">
        <f>M!D54+F!D54</f>
        <v>811</v>
      </c>
      <c r="E54" s="10">
        <f>M!E54+F!E54</f>
        <v>622</v>
      </c>
      <c r="F54" s="10">
        <f>M!F54+F!F54</f>
        <v>426</v>
      </c>
      <c r="G54" s="10">
        <f>M!G54+F!G54</f>
        <v>417</v>
      </c>
      <c r="H54" s="10">
        <f>M!H54+F!H54</f>
        <v>899</v>
      </c>
      <c r="I54" s="10">
        <f>M!I54+F!I54</f>
        <v>8149</v>
      </c>
      <c r="J54" s="10">
        <f>M!J54+F!J54</f>
        <v>1323</v>
      </c>
      <c r="K54" s="10">
        <f>M!K54+F!K54</f>
        <v>997</v>
      </c>
      <c r="L54" s="10">
        <f>M!L54+F!L54</f>
        <v>153</v>
      </c>
      <c r="M54" s="10">
        <f>M!M54+F!M54</f>
        <v>1228</v>
      </c>
      <c r="N54" s="10">
        <f>M!N54+F!N54</f>
        <v>19281</v>
      </c>
      <c r="O54" s="2"/>
    </row>
    <row r="55" spans="1:15" x14ac:dyDescent="0.2">
      <c r="A55" s="9">
        <v>51</v>
      </c>
      <c r="B55" s="10">
        <f>M!B55+F!B55</f>
        <v>1783</v>
      </c>
      <c r="C55" s="10">
        <f>M!C55+F!C55</f>
        <v>2144</v>
      </c>
      <c r="D55" s="10">
        <f>M!D55+F!D55</f>
        <v>795</v>
      </c>
      <c r="E55" s="10">
        <f>M!E55+F!E55</f>
        <v>554</v>
      </c>
      <c r="F55" s="10">
        <f>M!F55+F!F55</f>
        <v>397</v>
      </c>
      <c r="G55" s="10">
        <f>M!G55+F!G55</f>
        <v>407</v>
      </c>
      <c r="H55" s="10">
        <f>M!H55+F!H55</f>
        <v>750</v>
      </c>
      <c r="I55" s="10">
        <f>M!I55+F!I55</f>
        <v>7814</v>
      </c>
      <c r="J55" s="10">
        <f>M!J55+F!J55</f>
        <v>1244</v>
      </c>
      <c r="K55" s="10">
        <f>M!K55+F!K55</f>
        <v>948</v>
      </c>
      <c r="L55" s="10">
        <f>M!L55+F!L55</f>
        <v>147</v>
      </c>
      <c r="M55" s="10">
        <f>M!M55+F!M55</f>
        <v>1187</v>
      </c>
      <c r="N55" s="10">
        <f>M!N55+F!N55</f>
        <v>18170</v>
      </c>
      <c r="O55" s="2"/>
    </row>
    <row r="56" spans="1:15" x14ac:dyDescent="0.2">
      <c r="A56" s="9">
        <v>52</v>
      </c>
      <c r="B56" s="10">
        <f>M!B56+F!B56</f>
        <v>1769</v>
      </c>
      <c r="C56" s="10">
        <f>M!C56+F!C56</f>
        <v>2103</v>
      </c>
      <c r="D56" s="10">
        <f>M!D56+F!D56</f>
        <v>734</v>
      </c>
      <c r="E56" s="10">
        <f>M!E56+F!E56</f>
        <v>609</v>
      </c>
      <c r="F56" s="10">
        <f>M!F56+F!F56</f>
        <v>357</v>
      </c>
      <c r="G56" s="10">
        <f>M!G56+F!G56</f>
        <v>386</v>
      </c>
      <c r="H56" s="10">
        <f>M!H56+F!H56</f>
        <v>755</v>
      </c>
      <c r="I56" s="10">
        <f>M!I56+F!I56</f>
        <v>7850</v>
      </c>
      <c r="J56" s="10">
        <f>M!J56+F!J56</f>
        <v>1238</v>
      </c>
      <c r="K56" s="10">
        <f>M!K56+F!K56</f>
        <v>887</v>
      </c>
      <c r="L56" s="10">
        <f>M!L56+F!L56</f>
        <v>132</v>
      </c>
      <c r="M56" s="10">
        <f>M!M56+F!M56</f>
        <v>1176</v>
      </c>
      <c r="N56" s="10">
        <f>M!N56+F!N56</f>
        <v>17996</v>
      </c>
      <c r="O56" s="2"/>
    </row>
    <row r="57" spans="1:15" x14ac:dyDescent="0.2">
      <c r="A57" s="9">
        <v>53</v>
      </c>
      <c r="B57" s="10">
        <f>M!B57+F!B57</f>
        <v>1678</v>
      </c>
      <c r="C57" s="10">
        <f>M!C57+F!C57</f>
        <v>2018</v>
      </c>
      <c r="D57" s="10">
        <f>M!D57+F!D57</f>
        <v>713</v>
      </c>
      <c r="E57" s="10">
        <f>M!E57+F!E57</f>
        <v>556</v>
      </c>
      <c r="F57" s="10">
        <f>M!F57+F!F57</f>
        <v>375</v>
      </c>
      <c r="G57" s="10">
        <f>M!G57+F!G57</f>
        <v>350</v>
      </c>
      <c r="H57" s="10">
        <f>M!H57+F!H57</f>
        <v>771</v>
      </c>
      <c r="I57" s="10">
        <f>M!I57+F!I57</f>
        <v>7353</v>
      </c>
      <c r="J57" s="10">
        <f>M!J57+F!J57</f>
        <v>1104</v>
      </c>
      <c r="K57" s="10">
        <f>M!K57+F!K57</f>
        <v>790</v>
      </c>
      <c r="L57" s="10">
        <f>M!L57+F!L57</f>
        <v>131</v>
      </c>
      <c r="M57" s="10">
        <f>M!M57+F!M57</f>
        <v>1079</v>
      </c>
      <c r="N57" s="10">
        <f>M!N57+F!N57</f>
        <v>16918</v>
      </c>
      <c r="O57" s="2"/>
    </row>
    <row r="58" spans="1:15" x14ac:dyDescent="0.2">
      <c r="A58" s="9">
        <v>54</v>
      </c>
      <c r="B58" s="10">
        <f>M!B58+F!B58</f>
        <v>1627</v>
      </c>
      <c r="C58" s="10">
        <f>M!C58+F!C58</f>
        <v>2018</v>
      </c>
      <c r="D58" s="10">
        <f>M!D58+F!D58</f>
        <v>660</v>
      </c>
      <c r="E58" s="10">
        <f>M!E58+F!E58</f>
        <v>583</v>
      </c>
      <c r="F58" s="10">
        <f>M!F58+F!F58</f>
        <v>342</v>
      </c>
      <c r="G58" s="10">
        <f>M!G58+F!G58</f>
        <v>355</v>
      </c>
      <c r="H58" s="10">
        <f>M!H58+F!H58</f>
        <v>738</v>
      </c>
      <c r="I58" s="10">
        <f>M!I58+F!I58</f>
        <v>7343</v>
      </c>
      <c r="J58" s="10">
        <f>M!J58+F!J58</f>
        <v>1091</v>
      </c>
      <c r="K58" s="10">
        <f>M!K58+F!K58</f>
        <v>843</v>
      </c>
      <c r="L58" s="10">
        <f>M!L58+F!L58</f>
        <v>119</v>
      </c>
      <c r="M58" s="10">
        <f>M!M58+F!M58</f>
        <v>1112</v>
      </c>
      <c r="N58" s="10">
        <f>M!N58+F!N58</f>
        <v>16831</v>
      </c>
      <c r="O58" s="2"/>
    </row>
    <row r="59" spans="1:15" x14ac:dyDescent="0.2">
      <c r="A59" s="9">
        <v>55</v>
      </c>
      <c r="B59" s="10">
        <f>M!B59+F!B59</f>
        <v>1478</v>
      </c>
      <c r="C59" s="10">
        <f>M!C59+F!C59</f>
        <v>1793</v>
      </c>
      <c r="D59" s="10">
        <f>M!D59+F!D59</f>
        <v>659</v>
      </c>
      <c r="E59" s="10">
        <f>M!E59+F!E59</f>
        <v>478</v>
      </c>
      <c r="F59" s="10">
        <f>M!F59+F!F59</f>
        <v>361</v>
      </c>
      <c r="G59" s="10">
        <f>M!G59+F!G59</f>
        <v>339</v>
      </c>
      <c r="H59" s="10">
        <f>M!H59+F!H59</f>
        <v>716</v>
      </c>
      <c r="I59" s="10">
        <f>M!I59+F!I59</f>
        <v>6527</v>
      </c>
      <c r="J59" s="10">
        <f>M!J59+F!J59</f>
        <v>1059</v>
      </c>
      <c r="K59" s="10">
        <f>M!K59+F!K59</f>
        <v>787</v>
      </c>
      <c r="L59" s="10">
        <f>M!L59+F!L59</f>
        <v>119</v>
      </c>
      <c r="M59" s="10">
        <f>M!M59+F!M59</f>
        <v>1025</v>
      </c>
      <c r="N59" s="10">
        <f>M!N59+F!N59</f>
        <v>15341</v>
      </c>
      <c r="O59" s="2"/>
    </row>
    <row r="60" spans="1:15" x14ac:dyDescent="0.2">
      <c r="A60" s="9">
        <v>56</v>
      </c>
      <c r="B60" s="10">
        <f>M!B60+F!B60</f>
        <v>1255</v>
      </c>
      <c r="C60" s="10">
        <f>M!C60+F!C60</f>
        <v>1586</v>
      </c>
      <c r="D60" s="10">
        <f>M!D60+F!D60</f>
        <v>593</v>
      </c>
      <c r="E60" s="10">
        <f>M!E60+F!E60</f>
        <v>384</v>
      </c>
      <c r="F60" s="10">
        <f>M!F60+F!F60</f>
        <v>280</v>
      </c>
      <c r="G60" s="10">
        <f>M!G60+F!G60</f>
        <v>257</v>
      </c>
      <c r="H60" s="10">
        <f>M!H60+F!H60</f>
        <v>566</v>
      </c>
      <c r="I60" s="10">
        <f>M!I60+F!I60</f>
        <v>6164</v>
      </c>
      <c r="J60" s="10">
        <f>M!J60+F!J60</f>
        <v>915</v>
      </c>
      <c r="K60" s="10">
        <f>M!K60+F!K60</f>
        <v>655</v>
      </c>
      <c r="L60" s="10">
        <f>M!L60+F!L60</f>
        <v>115</v>
      </c>
      <c r="M60" s="10">
        <f>M!M60+F!M60</f>
        <v>945</v>
      </c>
      <c r="N60" s="10">
        <f>M!N60+F!N60</f>
        <v>13715</v>
      </c>
      <c r="O60" s="2"/>
    </row>
    <row r="61" spans="1:15" x14ac:dyDescent="0.2">
      <c r="A61" s="9">
        <v>57</v>
      </c>
      <c r="B61" s="10">
        <f>M!B61+F!B61</f>
        <v>1181</v>
      </c>
      <c r="C61" s="10">
        <f>M!C61+F!C61</f>
        <v>1463</v>
      </c>
      <c r="D61" s="10">
        <f>M!D61+F!D61</f>
        <v>520</v>
      </c>
      <c r="E61" s="10">
        <f>M!E61+F!E61</f>
        <v>421</v>
      </c>
      <c r="F61" s="10">
        <f>M!F61+F!F61</f>
        <v>278</v>
      </c>
      <c r="G61" s="10">
        <f>M!G61+F!G61</f>
        <v>243</v>
      </c>
      <c r="H61" s="10">
        <f>M!H61+F!H61</f>
        <v>557</v>
      </c>
      <c r="I61" s="10">
        <f>M!I61+F!I61</f>
        <v>5782</v>
      </c>
      <c r="J61" s="10">
        <f>M!J61+F!J61</f>
        <v>825</v>
      </c>
      <c r="K61" s="10">
        <f>M!K61+F!K61</f>
        <v>551</v>
      </c>
      <c r="L61" s="10">
        <f>M!L61+F!L61</f>
        <v>99</v>
      </c>
      <c r="M61" s="10">
        <f>M!M61+F!M61</f>
        <v>880</v>
      </c>
      <c r="N61" s="10">
        <f>M!N61+F!N61</f>
        <v>12800</v>
      </c>
      <c r="O61" s="2"/>
    </row>
    <row r="62" spans="1:15" x14ac:dyDescent="0.2">
      <c r="A62" s="9">
        <v>58</v>
      </c>
      <c r="B62" s="10">
        <f>M!B62+F!B62</f>
        <v>1151</v>
      </c>
      <c r="C62" s="10">
        <f>M!C62+F!C62</f>
        <v>1445</v>
      </c>
      <c r="D62" s="10">
        <f>M!D62+F!D62</f>
        <v>512</v>
      </c>
      <c r="E62" s="10">
        <f>M!E62+F!E62</f>
        <v>364</v>
      </c>
      <c r="F62" s="10">
        <f>M!F62+F!F62</f>
        <v>280</v>
      </c>
      <c r="G62" s="10">
        <f>M!G62+F!G62</f>
        <v>224</v>
      </c>
      <c r="H62" s="10">
        <f>M!H62+F!H62</f>
        <v>525</v>
      </c>
      <c r="I62" s="10">
        <f>M!I62+F!I62</f>
        <v>5439</v>
      </c>
      <c r="J62" s="10">
        <f>M!J62+F!J62</f>
        <v>717</v>
      </c>
      <c r="K62" s="10">
        <f>M!K62+F!K62</f>
        <v>549</v>
      </c>
      <c r="L62" s="10">
        <f>M!L62+F!L62</f>
        <v>119</v>
      </c>
      <c r="M62" s="10">
        <f>M!M62+F!M62</f>
        <v>838</v>
      </c>
      <c r="N62" s="10">
        <f>M!N62+F!N62</f>
        <v>12163</v>
      </c>
      <c r="O62" s="2"/>
    </row>
    <row r="63" spans="1:15" x14ac:dyDescent="0.2">
      <c r="A63" s="9">
        <v>59</v>
      </c>
      <c r="B63" s="10">
        <f>M!B63+F!B63</f>
        <v>991</v>
      </c>
      <c r="C63" s="10">
        <f>M!C63+F!C63</f>
        <v>1283</v>
      </c>
      <c r="D63" s="10">
        <f>M!D63+F!D63</f>
        <v>491</v>
      </c>
      <c r="E63" s="10">
        <f>M!E63+F!E63</f>
        <v>369</v>
      </c>
      <c r="F63" s="10">
        <f>M!F63+F!F63</f>
        <v>250</v>
      </c>
      <c r="G63" s="10">
        <f>M!G63+F!G63</f>
        <v>211</v>
      </c>
      <c r="H63" s="10">
        <f>M!H63+F!H63</f>
        <v>466</v>
      </c>
      <c r="I63" s="10">
        <f>M!I63+F!I63</f>
        <v>5162</v>
      </c>
      <c r="J63" s="10">
        <f>M!J63+F!J63</f>
        <v>742</v>
      </c>
      <c r="K63" s="10">
        <f>M!K63+F!K63</f>
        <v>504</v>
      </c>
      <c r="L63" s="10">
        <f>M!L63+F!L63</f>
        <v>98</v>
      </c>
      <c r="M63" s="10">
        <f>M!M63+F!M63</f>
        <v>801</v>
      </c>
      <c r="N63" s="10">
        <f>M!N63+F!N63</f>
        <v>11368</v>
      </c>
      <c r="O63" s="2"/>
    </row>
    <row r="64" spans="1:15" x14ac:dyDescent="0.2">
      <c r="A64" s="9">
        <v>60</v>
      </c>
      <c r="B64" s="10">
        <f>M!B64+F!B64</f>
        <v>1006</v>
      </c>
      <c r="C64" s="10">
        <f>M!C64+F!C64</f>
        <v>1278</v>
      </c>
      <c r="D64" s="10">
        <f>M!D64+F!D64</f>
        <v>482</v>
      </c>
      <c r="E64" s="10">
        <f>M!E64+F!E64</f>
        <v>325</v>
      </c>
      <c r="F64" s="10">
        <f>M!F64+F!F64</f>
        <v>227</v>
      </c>
      <c r="G64" s="10">
        <f>M!G64+F!G64</f>
        <v>190</v>
      </c>
      <c r="H64" s="10">
        <f>M!H64+F!H64</f>
        <v>438</v>
      </c>
      <c r="I64" s="10">
        <f>M!I64+F!I64</f>
        <v>4772</v>
      </c>
      <c r="J64" s="10">
        <f>M!J64+F!J64</f>
        <v>699</v>
      </c>
      <c r="K64" s="10">
        <f>M!K64+F!K64</f>
        <v>520</v>
      </c>
      <c r="L64" s="10">
        <f>M!L64+F!L64</f>
        <v>94</v>
      </c>
      <c r="M64" s="10">
        <f>M!M64+F!M64</f>
        <v>793</v>
      </c>
      <c r="N64" s="10">
        <f>M!N64+F!N64</f>
        <v>10824</v>
      </c>
      <c r="O64" s="2"/>
    </row>
    <row r="65" spans="1:15" x14ac:dyDescent="0.2">
      <c r="A65" s="9">
        <v>61</v>
      </c>
      <c r="B65" s="10">
        <f>M!B65+F!B65</f>
        <v>841</v>
      </c>
      <c r="C65" s="10">
        <f>M!C65+F!C65</f>
        <v>1199</v>
      </c>
      <c r="D65" s="10">
        <f>M!D65+F!D65</f>
        <v>452</v>
      </c>
      <c r="E65" s="10">
        <f>M!E65+F!E65</f>
        <v>320</v>
      </c>
      <c r="F65" s="10">
        <f>M!F65+F!F65</f>
        <v>200</v>
      </c>
      <c r="G65" s="10">
        <f>M!G65+F!G65</f>
        <v>184</v>
      </c>
      <c r="H65" s="10">
        <f>M!H65+F!H65</f>
        <v>391</v>
      </c>
      <c r="I65" s="10">
        <f>M!I65+F!I65</f>
        <v>4172</v>
      </c>
      <c r="J65" s="10">
        <f>M!J65+F!J65</f>
        <v>635</v>
      </c>
      <c r="K65" s="10">
        <f>M!K65+F!K65</f>
        <v>445</v>
      </c>
      <c r="L65" s="10">
        <f>M!L65+F!L65</f>
        <v>82</v>
      </c>
      <c r="M65" s="10">
        <f>M!M65+F!M65</f>
        <v>693</v>
      </c>
      <c r="N65" s="10">
        <f>M!N65+F!N65</f>
        <v>9614</v>
      </c>
      <c r="O65" s="2"/>
    </row>
    <row r="66" spans="1:15" x14ac:dyDescent="0.2">
      <c r="A66" s="9">
        <v>62</v>
      </c>
      <c r="B66" s="10">
        <f>M!B66+F!B66</f>
        <v>886</v>
      </c>
      <c r="C66" s="10">
        <f>M!C66+F!C66</f>
        <v>1210</v>
      </c>
      <c r="D66" s="10">
        <f>M!D66+F!D66</f>
        <v>430</v>
      </c>
      <c r="E66" s="10">
        <f>M!E66+F!E66</f>
        <v>316</v>
      </c>
      <c r="F66" s="10">
        <f>M!F66+F!F66</f>
        <v>235</v>
      </c>
      <c r="G66" s="10">
        <f>M!G66+F!G66</f>
        <v>161</v>
      </c>
      <c r="H66" s="10">
        <f>M!H66+F!H66</f>
        <v>398</v>
      </c>
      <c r="I66" s="10">
        <f>M!I66+F!I66</f>
        <v>4030</v>
      </c>
      <c r="J66" s="10">
        <f>M!J66+F!J66</f>
        <v>569</v>
      </c>
      <c r="K66" s="10">
        <f>M!K66+F!K66</f>
        <v>442</v>
      </c>
      <c r="L66" s="10">
        <f>M!L66+F!L66</f>
        <v>80</v>
      </c>
      <c r="M66" s="10">
        <f>M!M66+F!M66</f>
        <v>688</v>
      </c>
      <c r="N66" s="10">
        <f>M!N66+F!N66</f>
        <v>9445</v>
      </c>
      <c r="O66" s="2"/>
    </row>
    <row r="67" spans="1:15" x14ac:dyDescent="0.2">
      <c r="A67" s="9">
        <v>63</v>
      </c>
      <c r="B67" s="10">
        <f>M!B67+F!B67</f>
        <v>790</v>
      </c>
      <c r="C67" s="10">
        <f>M!C67+F!C67</f>
        <v>1045</v>
      </c>
      <c r="D67" s="10">
        <f>M!D67+F!D67</f>
        <v>400</v>
      </c>
      <c r="E67" s="10">
        <f>M!E67+F!E67</f>
        <v>245</v>
      </c>
      <c r="F67" s="10">
        <f>M!F67+F!F67</f>
        <v>216</v>
      </c>
      <c r="G67" s="10">
        <f>M!G67+F!G67</f>
        <v>165</v>
      </c>
      <c r="H67" s="10">
        <f>M!H67+F!H67</f>
        <v>370</v>
      </c>
      <c r="I67" s="10">
        <f>M!I67+F!I67</f>
        <v>3562</v>
      </c>
      <c r="J67" s="10">
        <f>M!J67+F!J67</f>
        <v>520</v>
      </c>
      <c r="K67" s="10">
        <f>M!K67+F!K67</f>
        <v>385</v>
      </c>
      <c r="L67" s="10">
        <f>M!L67+F!L67</f>
        <v>79</v>
      </c>
      <c r="M67" s="10">
        <f>M!M67+F!M67</f>
        <v>613</v>
      </c>
      <c r="N67" s="10">
        <f>M!N67+F!N67</f>
        <v>8390</v>
      </c>
      <c r="O67" s="2"/>
    </row>
    <row r="68" spans="1:15" x14ac:dyDescent="0.2">
      <c r="A68" s="9">
        <v>64</v>
      </c>
      <c r="B68" s="10">
        <f>M!B68+F!B68</f>
        <v>771</v>
      </c>
      <c r="C68" s="10">
        <f>M!C68+F!C68</f>
        <v>981</v>
      </c>
      <c r="D68" s="10">
        <f>M!D68+F!D68</f>
        <v>363</v>
      </c>
      <c r="E68" s="10">
        <f>M!E68+F!E68</f>
        <v>245</v>
      </c>
      <c r="F68" s="10">
        <f>M!F68+F!F68</f>
        <v>164</v>
      </c>
      <c r="G68" s="10">
        <f>M!G68+F!G68</f>
        <v>146</v>
      </c>
      <c r="H68" s="10">
        <f>M!H68+F!H68</f>
        <v>370</v>
      </c>
      <c r="I68" s="10">
        <f>M!I68+F!I68</f>
        <v>3271</v>
      </c>
      <c r="J68" s="10">
        <f>M!J68+F!J68</f>
        <v>499</v>
      </c>
      <c r="K68" s="10">
        <f>M!K68+F!K68</f>
        <v>384</v>
      </c>
      <c r="L68" s="10">
        <f>M!L68+F!L68</f>
        <v>71</v>
      </c>
      <c r="M68" s="10">
        <f>M!M68+F!M68</f>
        <v>560</v>
      </c>
      <c r="N68" s="10">
        <f>M!N68+F!N68</f>
        <v>7825</v>
      </c>
      <c r="O68" s="2"/>
    </row>
    <row r="69" spans="1:15" x14ac:dyDescent="0.2">
      <c r="A69" s="9">
        <v>65</v>
      </c>
      <c r="B69" s="10">
        <f>M!B69+F!B69</f>
        <v>617</v>
      </c>
      <c r="C69" s="10">
        <f>M!C69+F!C69</f>
        <v>878</v>
      </c>
      <c r="D69" s="10">
        <f>M!D69+F!D69</f>
        <v>309</v>
      </c>
      <c r="E69" s="10">
        <f>M!E69+F!E69</f>
        <v>225</v>
      </c>
      <c r="F69" s="10">
        <f>M!F69+F!F69</f>
        <v>150</v>
      </c>
      <c r="G69" s="10">
        <f>M!G69+F!G69</f>
        <v>149</v>
      </c>
      <c r="H69" s="10">
        <f>M!H69+F!H69</f>
        <v>306</v>
      </c>
      <c r="I69" s="10">
        <f>M!I69+F!I69</f>
        <v>2906</v>
      </c>
      <c r="J69" s="10">
        <f>M!J69+F!J69</f>
        <v>423</v>
      </c>
      <c r="K69" s="10">
        <f>M!K69+F!K69</f>
        <v>361</v>
      </c>
      <c r="L69" s="10">
        <f>M!L69+F!L69</f>
        <v>72</v>
      </c>
      <c r="M69" s="10">
        <f>M!M69+F!M69</f>
        <v>505</v>
      </c>
      <c r="N69" s="10">
        <f>M!N69+F!N69</f>
        <v>6901</v>
      </c>
      <c r="O69" s="2"/>
    </row>
    <row r="70" spans="1:15" x14ac:dyDescent="0.2">
      <c r="A70" s="9">
        <v>66</v>
      </c>
      <c r="B70" s="10">
        <f>M!B70+F!B70</f>
        <v>591</v>
      </c>
      <c r="C70" s="10">
        <f>M!C70+F!C70</f>
        <v>810</v>
      </c>
      <c r="D70" s="10">
        <f>M!D70+F!D70</f>
        <v>307</v>
      </c>
      <c r="E70" s="10">
        <f>M!E70+F!E70</f>
        <v>209</v>
      </c>
      <c r="F70" s="10">
        <f>M!F70+F!F70</f>
        <v>154</v>
      </c>
      <c r="G70" s="10">
        <f>M!G70+F!G70</f>
        <v>107</v>
      </c>
      <c r="H70" s="10">
        <f>M!H70+F!H70</f>
        <v>308</v>
      </c>
      <c r="I70" s="10">
        <f>M!I70+F!I70</f>
        <v>2548</v>
      </c>
      <c r="J70" s="10">
        <f>M!J70+F!J70</f>
        <v>374</v>
      </c>
      <c r="K70" s="10">
        <f>M!K70+F!K70</f>
        <v>311</v>
      </c>
      <c r="L70" s="10">
        <f>M!L70+F!L70</f>
        <v>66</v>
      </c>
      <c r="M70" s="10">
        <f>M!M70+F!M70</f>
        <v>488</v>
      </c>
      <c r="N70" s="10">
        <f>M!N70+F!N70</f>
        <v>6273</v>
      </c>
      <c r="O70" s="2"/>
    </row>
    <row r="71" spans="1:15" x14ac:dyDescent="0.2">
      <c r="A71" s="9">
        <v>67</v>
      </c>
      <c r="B71" s="10">
        <f>M!B71+F!B71</f>
        <v>540</v>
      </c>
      <c r="C71" s="10">
        <f>M!C71+F!C71</f>
        <v>766</v>
      </c>
      <c r="D71" s="10">
        <f>M!D71+F!D71</f>
        <v>249</v>
      </c>
      <c r="E71" s="10">
        <f>M!E71+F!E71</f>
        <v>191</v>
      </c>
      <c r="F71" s="10">
        <f>M!F71+F!F71</f>
        <v>144</v>
      </c>
      <c r="G71" s="10">
        <f>M!G71+F!G71</f>
        <v>105</v>
      </c>
      <c r="H71" s="10">
        <f>M!H71+F!H71</f>
        <v>255</v>
      </c>
      <c r="I71" s="10">
        <f>M!I71+F!I71</f>
        <v>2230</v>
      </c>
      <c r="J71" s="10">
        <f>M!J71+F!J71</f>
        <v>363</v>
      </c>
      <c r="K71" s="10">
        <f>M!K71+F!K71</f>
        <v>291</v>
      </c>
      <c r="L71" s="10">
        <f>M!L71+F!L71</f>
        <v>52</v>
      </c>
      <c r="M71" s="10">
        <f>M!M71+F!M71</f>
        <v>428</v>
      </c>
      <c r="N71" s="10">
        <f>M!N71+F!N71</f>
        <v>5614</v>
      </c>
      <c r="O71" s="2"/>
    </row>
    <row r="72" spans="1:15" x14ac:dyDescent="0.2">
      <c r="A72" s="9">
        <v>68</v>
      </c>
      <c r="B72" s="10">
        <f>M!B72+F!B72</f>
        <v>476</v>
      </c>
      <c r="C72" s="10">
        <f>M!C72+F!C72</f>
        <v>640</v>
      </c>
      <c r="D72" s="10">
        <f>M!D72+F!D72</f>
        <v>233</v>
      </c>
      <c r="E72" s="10">
        <f>M!E72+F!E72</f>
        <v>159</v>
      </c>
      <c r="F72" s="10">
        <f>M!F72+F!F72</f>
        <v>135</v>
      </c>
      <c r="G72" s="10">
        <f>M!G72+F!G72</f>
        <v>110</v>
      </c>
      <c r="H72" s="10">
        <f>M!H72+F!H72</f>
        <v>240</v>
      </c>
      <c r="I72" s="10">
        <f>M!I72+F!I72</f>
        <v>1986</v>
      </c>
      <c r="J72" s="10">
        <f>M!J72+F!J72</f>
        <v>265</v>
      </c>
      <c r="K72" s="10">
        <f>M!K72+F!K72</f>
        <v>289</v>
      </c>
      <c r="L72" s="10">
        <f>M!L72+F!L72</f>
        <v>64</v>
      </c>
      <c r="M72" s="10">
        <f>M!M72+F!M72</f>
        <v>398</v>
      </c>
      <c r="N72" s="10">
        <f>M!N72+F!N72</f>
        <v>4995</v>
      </c>
      <c r="O72" s="2"/>
    </row>
    <row r="73" spans="1:15" x14ac:dyDescent="0.2">
      <c r="A73" s="9">
        <v>69</v>
      </c>
      <c r="B73" s="10">
        <f>M!B73+F!B73</f>
        <v>406</v>
      </c>
      <c r="C73" s="10">
        <f>M!C73+F!C73</f>
        <v>539</v>
      </c>
      <c r="D73" s="10">
        <f>M!D73+F!D73</f>
        <v>203</v>
      </c>
      <c r="E73" s="10">
        <f>M!E73+F!E73</f>
        <v>137</v>
      </c>
      <c r="F73" s="10">
        <f>M!F73+F!F73</f>
        <v>86</v>
      </c>
      <c r="G73" s="10">
        <f>M!G73+F!G73</f>
        <v>81</v>
      </c>
      <c r="H73" s="10">
        <f>M!H73+F!H73</f>
        <v>221</v>
      </c>
      <c r="I73" s="10">
        <f>M!I73+F!I73</f>
        <v>1695</v>
      </c>
      <c r="J73" s="10">
        <f>M!J73+F!J73</f>
        <v>253</v>
      </c>
      <c r="K73" s="10">
        <f>M!K73+F!K73</f>
        <v>217</v>
      </c>
      <c r="L73" s="10">
        <f>M!L73+F!L73</f>
        <v>54</v>
      </c>
      <c r="M73" s="10">
        <f>M!M73+F!M73</f>
        <v>350</v>
      </c>
      <c r="N73" s="10">
        <f>M!N73+F!N73</f>
        <v>4242</v>
      </c>
      <c r="O73" s="2"/>
    </row>
    <row r="74" spans="1:15" x14ac:dyDescent="0.2">
      <c r="A74" s="9">
        <v>70</v>
      </c>
      <c r="B74" s="10">
        <f>M!B74+F!B74</f>
        <v>369</v>
      </c>
      <c r="C74" s="10">
        <f>M!C74+F!C74</f>
        <v>507</v>
      </c>
      <c r="D74" s="10">
        <f>M!D74+F!D74</f>
        <v>197</v>
      </c>
      <c r="E74" s="10">
        <f>M!E74+F!E74</f>
        <v>148</v>
      </c>
      <c r="F74" s="10">
        <f>M!F74+F!F74</f>
        <v>86</v>
      </c>
      <c r="G74" s="10">
        <f>M!G74+F!G74</f>
        <v>82</v>
      </c>
      <c r="H74" s="10">
        <f>M!H74+F!H74</f>
        <v>198</v>
      </c>
      <c r="I74" s="10">
        <f>M!I74+F!I74</f>
        <v>1531</v>
      </c>
      <c r="J74" s="10">
        <f>M!J74+F!J74</f>
        <v>243</v>
      </c>
      <c r="K74" s="10">
        <f>M!K74+F!K74</f>
        <v>202</v>
      </c>
      <c r="L74" s="10">
        <f>M!L74+F!L74</f>
        <v>40</v>
      </c>
      <c r="M74" s="10">
        <f>M!M74+F!M74</f>
        <v>336</v>
      </c>
      <c r="N74" s="10">
        <f>M!N74+F!N74</f>
        <v>3939</v>
      </c>
      <c r="O74" s="2"/>
    </row>
    <row r="75" spans="1:15" x14ac:dyDescent="0.2">
      <c r="A75" s="9">
        <v>71</v>
      </c>
      <c r="B75" s="10">
        <f>M!B75+F!B75</f>
        <v>323</v>
      </c>
      <c r="C75" s="10">
        <f>M!C75+F!C75</f>
        <v>460</v>
      </c>
      <c r="D75" s="10">
        <f>M!D75+F!D75</f>
        <v>139</v>
      </c>
      <c r="E75" s="10">
        <f>M!E75+F!E75</f>
        <v>95</v>
      </c>
      <c r="F75" s="10">
        <f>M!F75+F!F75</f>
        <v>73</v>
      </c>
      <c r="G75" s="10">
        <f>M!G75+F!G75</f>
        <v>66</v>
      </c>
      <c r="H75" s="10">
        <f>M!H75+F!H75</f>
        <v>146</v>
      </c>
      <c r="I75" s="10">
        <f>M!I75+F!I75</f>
        <v>1179</v>
      </c>
      <c r="J75" s="10">
        <f>M!J75+F!J75</f>
        <v>204</v>
      </c>
      <c r="K75" s="10">
        <f>M!K75+F!K75</f>
        <v>197</v>
      </c>
      <c r="L75" s="10">
        <f>M!L75+F!L75</f>
        <v>42</v>
      </c>
      <c r="M75" s="10">
        <f>M!M75+F!M75</f>
        <v>225</v>
      </c>
      <c r="N75" s="10">
        <f>M!N75+F!N75</f>
        <v>3149</v>
      </c>
      <c r="O75" s="2"/>
    </row>
    <row r="76" spans="1:15" x14ac:dyDescent="0.2">
      <c r="A76" s="9">
        <v>72</v>
      </c>
      <c r="B76" s="10">
        <f>M!B76+F!B76</f>
        <v>339</v>
      </c>
      <c r="C76" s="10">
        <f>M!C76+F!C76</f>
        <v>444</v>
      </c>
      <c r="D76" s="10">
        <f>M!D76+F!D76</f>
        <v>146</v>
      </c>
      <c r="E76" s="10">
        <f>M!E76+F!E76</f>
        <v>100</v>
      </c>
      <c r="F76" s="10">
        <f>M!F76+F!F76</f>
        <v>95</v>
      </c>
      <c r="G76" s="10">
        <f>M!G76+F!G76</f>
        <v>76</v>
      </c>
      <c r="H76" s="10">
        <f>M!H76+F!H76</f>
        <v>176</v>
      </c>
      <c r="I76" s="10">
        <f>M!I76+F!I76</f>
        <v>1191</v>
      </c>
      <c r="J76" s="10">
        <f>M!J76+F!J76</f>
        <v>163</v>
      </c>
      <c r="K76" s="10">
        <f>M!K76+F!K76</f>
        <v>187</v>
      </c>
      <c r="L76" s="10">
        <f>M!L76+F!L76</f>
        <v>40</v>
      </c>
      <c r="M76" s="10">
        <f>M!M76+F!M76</f>
        <v>255</v>
      </c>
      <c r="N76" s="10">
        <f>M!N76+F!N76</f>
        <v>3212</v>
      </c>
      <c r="O76" s="2"/>
    </row>
    <row r="77" spans="1:15" x14ac:dyDescent="0.2">
      <c r="A77" s="9">
        <v>73</v>
      </c>
      <c r="B77" s="10">
        <f>M!B77+F!B77</f>
        <v>277</v>
      </c>
      <c r="C77" s="10">
        <f>M!C77+F!C77</f>
        <v>388</v>
      </c>
      <c r="D77" s="10">
        <f>M!D77+F!D77</f>
        <v>139</v>
      </c>
      <c r="E77" s="10">
        <f>M!E77+F!E77</f>
        <v>102</v>
      </c>
      <c r="F77" s="10">
        <f>M!F77+F!F77</f>
        <v>60</v>
      </c>
      <c r="G77" s="10">
        <f>M!G77+F!G77</f>
        <v>57</v>
      </c>
      <c r="H77" s="10">
        <f>M!H77+F!H77</f>
        <v>129</v>
      </c>
      <c r="I77" s="10">
        <f>M!I77+F!I77</f>
        <v>1017</v>
      </c>
      <c r="J77" s="10">
        <f>M!J77+F!J77</f>
        <v>175</v>
      </c>
      <c r="K77" s="10">
        <f>M!K77+F!K77</f>
        <v>129</v>
      </c>
      <c r="L77" s="10">
        <f>M!L77+F!L77</f>
        <v>30</v>
      </c>
      <c r="M77" s="10">
        <f>M!M77+F!M77</f>
        <v>252</v>
      </c>
      <c r="N77" s="10">
        <f>M!N77+F!N77</f>
        <v>2755</v>
      </c>
      <c r="O77" s="2"/>
    </row>
    <row r="78" spans="1:15" x14ac:dyDescent="0.2">
      <c r="A78" s="9">
        <v>74</v>
      </c>
      <c r="B78" s="10">
        <f>M!B78+F!B78</f>
        <v>206</v>
      </c>
      <c r="C78" s="10">
        <f>M!C78+F!C78</f>
        <v>322</v>
      </c>
      <c r="D78" s="10">
        <f>M!D78+F!D78</f>
        <v>126</v>
      </c>
      <c r="E78" s="10">
        <f>M!E78+F!E78</f>
        <v>92</v>
      </c>
      <c r="F78" s="10">
        <f>M!F78+F!F78</f>
        <v>64</v>
      </c>
      <c r="G78" s="10">
        <f>M!G78+F!G78</f>
        <v>29</v>
      </c>
      <c r="H78" s="10">
        <f>M!H78+F!H78</f>
        <v>113</v>
      </c>
      <c r="I78" s="10">
        <f>M!I78+F!I78</f>
        <v>833</v>
      </c>
      <c r="J78" s="10">
        <f>M!J78+F!J78</f>
        <v>112</v>
      </c>
      <c r="K78" s="10">
        <f>M!K78+F!K78</f>
        <v>116</v>
      </c>
      <c r="L78" s="10">
        <f>M!L78+F!L78</f>
        <v>28</v>
      </c>
      <c r="M78" s="10">
        <f>M!M78+F!M78</f>
        <v>219</v>
      </c>
      <c r="N78" s="10">
        <f>M!N78+F!N78</f>
        <v>2260</v>
      </c>
      <c r="O78" s="2"/>
    </row>
    <row r="79" spans="1:15" x14ac:dyDescent="0.2">
      <c r="A79" s="9">
        <v>75</v>
      </c>
      <c r="B79" s="10">
        <f>M!B79+F!B79</f>
        <v>197</v>
      </c>
      <c r="C79" s="10">
        <f>M!C79+F!C79</f>
        <v>286</v>
      </c>
      <c r="D79" s="10">
        <f>M!D79+F!D79</f>
        <v>108</v>
      </c>
      <c r="E79" s="10">
        <f>M!E79+F!E79</f>
        <v>70</v>
      </c>
      <c r="F79" s="10">
        <f>M!F79+F!F79</f>
        <v>57</v>
      </c>
      <c r="G79" s="10">
        <f>M!G79+F!G79</f>
        <v>49</v>
      </c>
      <c r="H79" s="10">
        <f>M!H79+F!H79</f>
        <v>101</v>
      </c>
      <c r="I79" s="10">
        <f>M!I79+F!I79</f>
        <v>797</v>
      </c>
      <c r="J79" s="10">
        <f>M!J79+F!J79</f>
        <v>95</v>
      </c>
      <c r="K79" s="10">
        <f>M!K79+F!K79</f>
        <v>116</v>
      </c>
      <c r="L79" s="10">
        <f>M!L79+F!L79</f>
        <v>21</v>
      </c>
      <c r="M79" s="10">
        <f>M!M79+F!M79</f>
        <v>162</v>
      </c>
      <c r="N79" s="10">
        <f>M!N79+F!N79</f>
        <v>2059</v>
      </c>
      <c r="O79" s="2"/>
    </row>
    <row r="80" spans="1:15" x14ac:dyDescent="0.2">
      <c r="A80" s="9">
        <v>76</v>
      </c>
      <c r="B80" s="10">
        <f>M!B80+F!B80</f>
        <v>151</v>
      </c>
      <c r="C80" s="10">
        <f>M!C80+F!C80</f>
        <v>244</v>
      </c>
      <c r="D80" s="10">
        <f>M!D80+F!D80</f>
        <v>70</v>
      </c>
      <c r="E80" s="10">
        <f>M!E80+F!E80</f>
        <v>65</v>
      </c>
      <c r="F80" s="10">
        <f>M!F80+F!F80</f>
        <v>38</v>
      </c>
      <c r="G80" s="10">
        <f>M!G80+F!G80</f>
        <v>48</v>
      </c>
      <c r="H80" s="10">
        <f>M!H80+F!H80</f>
        <v>79</v>
      </c>
      <c r="I80" s="10">
        <f>M!I80+F!I80</f>
        <v>622</v>
      </c>
      <c r="J80" s="10">
        <f>M!J80+F!J80</f>
        <v>104</v>
      </c>
      <c r="K80" s="10">
        <f>M!K80+F!K80</f>
        <v>78</v>
      </c>
      <c r="L80" s="10">
        <f>M!L80+F!L80</f>
        <v>17</v>
      </c>
      <c r="M80" s="10">
        <f>M!M80+F!M80</f>
        <v>149</v>
      </c>
      <c r="N80" s="10">
        <f>M!N80+F!N80</f>
        <v>1665</v>
      </c>
      <c r="O80" s="2"/>
    </row>
    <row r="81" spans="1:15" x14ac:dyDescent="0.2">
      <c r="A81" s="9">
        <v>77</v>
      </c>
      <c r="B81" s="10">
        <f>M!B81+F!B81</f>
        <v>149</v>
      </c>
      <c r="C81" s="10">
        <f>M!C81+F!C81</f>
        <v>194</v>
      </c>
      <c r="D81" s="10">
        <f>M!D81+F!D81</f>
        <v>59</v>
      </c>
      <c r="E81" s="10">
        <f>M!E81+F!E81</f>
        <v>57</v>
      </c>
      <c r="F81" s="10">
        <f>M!F81+F!F81</f>
        <v>43</v>
      </c>
      <c r="G81" s="10">
        <f>M!G81+F!G81</f>
        <v>31</v>
      </c>
      <c r="H81" s="10">
        <f>M!H81+F!H81</f>
        <v>88</v>
      </c>
      <c r="I81" s="10">
        <f>M!I81+F!I81</f>
        <v>516</v>
      </c>
      <c r="J81" s="10">
        <f>M!J81+F!J81</f>
        <v>62</v>
      </c>
      <c r="K81" s="10">
        <f>M!K81+F!K81</f>
        <v>82</v>
      </c>
      <c r="L81" s="10">
        <f>M!L81+F!L81</f>
        <v>11</v>
      </c>
      <c r="M81" s="10">
        <f>M!M81+F!M81</f>
        <v>114</v>
      </c>
      <c r="N81" s="10">
        <f>M!N81+F!N81</f>
        <v>1406</v>
      </c>
      <c r="O81" s="2"/>
    </row>
    <row r="82" spans="1:15" x14ac:dyDescent="0.2">
      <c r="A82" s="9">
        <v>78</v>
      </c>
      <c r="B82" s="10">
        <f>M!B82+F!B82</f>
        <v>111</v>
      </c>
      <c r="C82" s="10">
        <f>M!C82+F!C82</f>
        <v>196</v>
      </c>
      <c r="D82" s="10">
        <f>M!D82+F!D82</f>
        <v>74</v>
      </c>
      <c r="E82" s="10">
        <f>M!E82+F!E82</f>
        <v>55</v>
      </c>
      <c r="F82" s="10">
        <f>M!F82+F!F82</f>
        <v>32</v>
      </c>
      <c r="G82" s="10">
        <f>M!G82+F!G82</f>
        <v>32</v>
      </c>
      <c r="H82" s="10">
        <f>M!H82+F!H82</f>
        <v>69</v>
      </c>
      <c r="I82" s="10">
        <f>M!I82+F!I82</f>
        <v>435</v>
      </c>
      <c r="J82" s="10">
        <f>M!J82+F!J82</f>
        <v>71</v>
      </c>
      <c r="K82" s="10">
        <f>M!K82+F!K82</f>
        <v>50</v>
      </c>
      <c r="L82" s="10">
        <f>M!L82+F!L82</f>
        <v>10</v>
      </c>
      <c r="M82" s="10">
        <f>M!M82+F!M82</f>
        <v>104</v>
      </c>
      <c r="N82" s="10">
        <f>M!N82+F!N82</f>
        <v>1239</v>
      </c>
      <c r="O82" s="2"/>
    </row>
    <row r="83" spans="1:15" x14ac:dyDescent="0.2">
      <c r="A83" s="9">
        <v>79</v>
      </c>
      <c r="B83" s="10">
        <f>M!B83+F!B83</f>
        <v>113</v>
      </c>
      <c r="C83" s="10">
        <f>M!C83+F!C83</f>
        <v>187</v>
      </c>
      <c r="D83" s="10">
        <f>M!D83+F!D83</f>
        <v>83</v>
      </c>
      <c r="E83" s="10">
        <f>M!E83+F!E83</f>
        <v>50</v>
      </c>
      <c r="F83" s="10">
        <f>M!F83+F!F83</f>
        <v>36</v>
      </c>
      <c r="G83" s="10">
        <f>M!G83+F!G83</f>
        <v>23</v>
      </c>
      <c r="H83" s="10">
        <f>M!H83+F!H83</f>
        <v>63</v>
      </c>
      <c r="I83" s="10">
        <f>M!I83+F!I83</f>
        <v>392</v>
      </c>
      <c r="J83" s="10">
        <f>M!J83+F!J83</f>
        <v>61</v>
      </c>
      <c r="K83" s="10">
        <f>M!K83+F!K83</f>
        <v>70</v>
      </c>
      <c r="L83" s="10">
        <f>M!L83+F!L83</f>
        <v>12</v>
      </c>
      <c r="M83" s="10">
        <f>M!M83+F!M83</f>
        <v>126</v>
      </c>
      <c r="N83" s="10">
        <f>M!N83+F!N83</f>
        <v>1216</v>
      </c>
      <c r="O83" s="2"/>
    </row>
    <row r="84" spans="1:15" x14ac:dyDescent="0.2">
      <c r="A84" s="9">
        <v>80</v>
      </c>
      <c r="B84" s="10">
        <f>M!B84+F!B84</f>
        <v>110</v>
      </c>
      <c r="C84" s="10">
        <f>M!C84+F!C84</f>
        <v>164</v>
      </c>
      <c r="D84" s="10">
        <f>M!D84+F!D84</f>
        <v>60</v>
      </c>
      <c r="E84" s="10">
        <f>M!E84+F!E84</f>
        <v>54</v>
      </c>
      <c r="F84" s="10">
        <f>M!F84+F!F84</f>
        <v>36</v>
      </c>
      <c r="G84" s="10">
        <f>M!G84+F!G84</f>
        <v>19</v>
      </c>
      <c r="H84" s="10">
        <f>M!H84+F!H84</f>
        <v>61</v>
      </c>
      <c r="I84" s="10">
        <f>M!I84+F!I84</f>
        <v>349</v>
      </c>
      <c r="J84" s="10">
        <f>M!J84+F!J84</f>
        <v>69</v>
      </c>
      <c r="K84" s="10">
        <f>M!K84+F!K84</f>
        <v>62</v>
      </c>
      <c r="L84" s="10">
        <f>M!L84+F!L84</f>
        <v>14</v>
      </c>
      <c r="M84" s="10">
        <f>M!M84+F!M84</f>
        <v>139</v>
      </c>
      <c r="N84" s="10">
        <f>M!N84+F!N84</f>
        <v>1137</v>
      </c>
      <c r="O84" s="2"/>
    </row>
    <row r="85" spans="1:15" x14ac:dyDescent="0.2">
      <c r="A85" s="9">
        <v>81</v>
      </c>
      <c r="B85" s="10">
        <f>M!B85+F!B85</f>
        <v>98</v>
      </c>
      <c r="C85" s="10">
        <f>M!C85+F!C85</f>
        <v>145</v>
      </c>
      <c r="D85" s="10">
        <f>M!D85+F!D85</f>
        <v>44</v>
      </c>
      <c r="E85" s="10">
        <f>M!E85+F!E85</f>
        <v>31</v>
      </c>
      <c r="F85" s="10">
        <f>M!F85+F!F85</f>
        <v>26</v>
      </c>
      <c r="G85" s="10">
        <f>M!G85+F!G85</f>
        <v>14</v>
      </c>
      <c r="H85" s="10">
        <f>M!H85+F!H85</f>
        <v>40</v>
      </c>
      <c r="I85" s="10">
        <f>M!I85+F!I85</f>
        <v>315</v>
      </c>
      <c r="J85" s="10">
        <f>M!J85+F!J85</f>
        <v>49</v>
      </c>
      <c r="K85" s="10">
        <f>M!K85+F!K85</f>
        <v>47</v>
      </c>
      <c r="L85" s="10">
        <f>M!L85+F!L85</f>
        <v>8</v>
      </c>
      <c r="M85" s="10">
        <f>M!M85+F!M85</f>
        <v>108</v>
      </c>
      <c r="N85" s="10">
        <f>M!N85+F!N85</f>
        <v>925</v>
      </c>
      <c r="O85" s="2"/>
    </row>
    <row r="86" spans="1:15" x14ac:dyDescent="0.2">
      <c r="A86" s="9">
        <v>82</v>
      </c>
      <c r="B86" s="10">
        <f>M!B86+F!B86</f>
        <v>96</v>
      </c>
      <c r="C86" s="10">
        <f>M!C86+F!C86</f>
        <v>132</v>
      </c>
      <c r="D86" s="10">
        <f>M!D86+F!D86</f>
        <v>44</v>
      </c>
      <c r="E86" s="10">
        <f>M!E86+F!E86</f>
        <v>35</v>
      </c>
      <c r="F86" s="10">
        <f>M!F86+F!F86</f>
        <v>27</v>
      </c>
      <c r="G86" s="10">
        <f>M!G86+F!G86</f>
        <v>16</v>
      </c>
      <c r="H86" s="10">
        <f>M!H86+F!H86</f>
        <v>45</v>
      </c>
      <c r="I86" s="10">
        <f>M!I86+F!I86</f>
        <v>306</v>
      </c>
      <c r="J86" s="10">
        <f>M!J86+F!J86</f>
        <v>64</v>
      </c>
      <c r="K86" s="10">
        <f>M!K86+F!K86</f>
        <v>44</v>
      </c>
      <c r="L86" s="10">
        <f>M!L86+F!L86</f>
        <v>12</v>
      </c>
      <c r="M86" s="10">
        <f>M!M86+F!M86</f>
        <v>103</v>
      </c>
      <c r="N86" s="10">
        <f>M!N86+F!N86</f>
        <v>924</v>
      </c>
      <c r="O86" s="2"/>
    </row>
    <row r="87" spans="1:15" x14ac:dyDescent="0.2">
      <c r="A87" s="9">
        <v>83</v>
      </c>
      <c r="B87" s="10">
        <f>M!B87+F!B87</f>
        <v>70</v>
      </c>
      <c r="C87" s="10">
        <f>M!C87+F!C87</f>
        <v>72</v>
      </c>
      <c r="D87" s="10">
        <f>M!D87+F!D87</f>
        <v>43</v>
      </c>
      <c r="E87" s="10">
        <f>M!E87+F!E87</f>
        <v>28</v>
      </c>
      <c r="F87" s="10">
        <f>M!F87+F!F87</f>
        <v>22</v>
      </c>
      <c r="G87" s="10">
        <f>M!G87+F!G87</f>
        <v>16</v>
      </c>
      <c r="H87" s="10">
        <f>M!H87+F!H87</f>
        <v>37</v>
      </c>
      <c r="I87" s="10">
        <f>M!I87+F!I87</f>
        <v>245</v>
      </c>
      <c r="J87" s="10">
        <f>M!J87+F!J87</f>
        <v>36</v>
      </c>
      <c r="K87" s="10">
        <f>M!K87+F!K87</f>
        <v>32</v>
      </c>
      <c r="L87" s="10">
        <f>M!L87+F!L87</f>
        <v>10</v>
      </c>
      <c r="M87" s="10">
        <f>M!M87+F!M87</f>
        <v>71</v>
      </c>
      <c r="N87" s="10">
        <f>M!N87+F!N87</f>
        <v>682</v>
      </c>
      <c r="O87" s="2"/>
    </row>
    <row r="88" spans="1:15" x14ac:dyDescent="0.2">
      <c r="A88" s="9">
        <v>84</v>
      </c>
      <c r="B88" s="10">
        <f>M!B88+F!B88</f>
        <v>71</v>
      </c>
      <c r="C88" s="10">
        <f>M!C88+F!C88</f>
        <v>96</v>
      </c>
      <c r="D88" s="10">
        <f>M!D88+F!D88</f>
        <v>37</v>
      </c>
      <c r="E88" s="10">
        <f>M!E88+F!E88</f>
        <v>27</v>
      </c>
      <c r="F88" s="10">
        <f>M!F88+F!F88</f>
        <v>21</v>
      </c>
      <c r="G88" s="10">
        <f>M!G88+F!G88</f>
        <v>17</v>
      </c>
      <c r="H88" s="10">
        <f>M!H88+F!H88</f>
        <v>40</v>
      </c>
      <c r="I88" s="10">
        <f>M!I88+F!I88</f>
        <v>215</v>
      </c>
      <c r="J88" s="10">
        <f>M!J88+F!J88</f>
        <v>23</v>
      </c>
      <c r="K88" s="10">
        <f>M!K88+F!K88</f>
        <v>37</v>
      </c>
      <c r="L88" s="10">
        <f>M!L88+F!L88</f>
        <v>4</v>
      </c>
      <c r="M88" s="10">
        <f>M!M88+F!M88</f>
        <v>65</v>
      </c>
      <c r="N88" s="10">
        <f>M!N88+F!N88</f>
        <v>653</v>
      </c>
      <c r="O88" s="2"/>
    </row>
    <row r="89" spans="1:15" x14ac:dyDescent="0.2">
      <c r="A89" s="9">
        <v>85</v>
      </c>
      <c r="B89" s="10">
        <f>M!B89+F!B89</f>
        <v>45</v>
      </c>
      <c r="C89" s="10">
        <f>M!C89+F!C89</f>
        <v>68</v>
      </c>
      <c r="D89" s="10">
        <f>M!D89+F!D89</f>
        <v>23</v>
      </c>
      <c r="E89" s="10">
        <f>M!E89+F!E89</f>
        <v>31</v>
      </c>
      <c r="F89" s="10">
        <f>M!F89+F!F89</f>
        <v>11</v>
      </c>
      <c r="G89" s="10">
        <f>M!G89+F!G89</f>
        <v>8</v>
      </c>
      <c r="H89" s="10">
        <f>M!H89+F!H89</f>
        <v>28</v>
      </c>
      <c r="I89" s="10">
        <f>M!I89+F!I89</f>
        <v>167</v>
      </c>
      <c r="J89" s="10">
        <f>M!J89+F!J89</f>
        <v>32</v>
      </c>
      <c r="K89" s="10">
        <f>M!K89+F!K89</f>
        <v>21</v>
      </c>
      <c r="L89" s="10">
        <f>M!L89+F!L89</f>
        <v>3</v>
      </c>
      <c r="M89" s="10">
        <f>M!M89+F!M89</f>
        <v>69</v>
      </c>
      <c r="N89" s="10">
        <f>M!N89+F!N89</f>
        <v>506</v>
      </c>
      <c r="O89" s="2"/>
    </row>
    <row r="90" spans="1:15" x14ac:dyDescent="0.2">
      <c r="A90" s="9">
        <v>86</v>
      </c>
      <c r="B90" s="10">
        <f>M!B90+F!B90</f>
        <v>40</v>
      </c>
      <c r="C90" s="10">
        <f>M!C90+F!C90</f>
        <v>64</v>
      </c>
      <c r="D90" s="10">
        <f>M!D90+F!D90</f>
        <v>18</v>
      </c>
      <c r="E90" s="10">
        <f>M!E90+F!E90</f>
        <v>16</v>
      </c>
      <c r="F90" s="10">
        <f>M!F90+F!F90</f>
        <v>12</v>
      </c>
      <c r="G90" s="10">
        <f>M!G90+F!G90</f>
        <v>13</v>
      </c>
      <c r="H90" s="10">
        <f>M!H90+F!H90</f>
        <v>17</v>
      </c>
      <c r="I90" s="10">
        <f>M!I90+F!I90</f>
        <v>144</v>
      </c>
      <c r="J90" s="10">
        <f>M!J90+F!J90</f>
        <v>22</v>
      </c>
      <c r="K90" s="10">
        <f>M!K90+F!K90</f>
        <v>20</v>
      </c>
      <c r="L90" s="10">
        <f>M!L90+F!L90</f>
        <v>5</v>
      </c>
      <c r="M90" s="10">
        <f>M!M90+F!M90</f>
        <v>53</v>
      </c>
      <c r="N90" s="10">
        <f>M!N90+F!N90</f>
        <v>424</v>
      </c>
      <c r="O90" s="2"/>
    </row>
    <row r="91" spans="1:15" x14ac:dyDescent="0.2">
      <c r="A91" s="9">
        <v>87</v>
      </c>
      <c r="B91" s="10">
        <f>M!B91+F!B91</f>
        <v>41</v>
      </c>
      <c r="C91" s="10">
        <f>M!C91+F!C91</f>
        <v>49</v>
      </c>
      <c r="D91" s="10">
        <f>M!D91+F!D91</f>
        <v>16</v>
      </c>
      <c r="E91" s="10">
        <f>M!E91+F!E91</f>
        <v>15</v>
      </c>
      <c r="F91" s="10">
        <f>M!F91+F!F91</f>
        <v>6</v>
      </c>
      <c r="G91" s="10">
        <f>M!G91+F!G91</f>
        <v>10</v>
      </c>
      <c r="H91" s="10">
        <f>M!H91+F!H91</f>
        <v>26</v>
      </c>
      <c r="I91" s="10">
        <f>M!I91+F!I91</f>
        <v>144</v>
      </c>
      <c r="J91" s="10">
        <f>M!J91+F!J91</f>
        <v>26</v>
      </c>
      <c r="K91" s="10">
        <f>M!K91+F!K91</f>
        <v>18</v>
      </c>
      <c r="L91" s="10">
        <f>M!L91+F!L91</f>
        <v>4</v>
      </c>
      <c r="M91" s="10">
        <f>M!M91+F!M91</f>
        <v>41</v>
      </c>
      <c r="N91" s="10">
        <f>M!N91+F!N91</f>
        <v>396</v>
      </c>
      <c r="O91" s="2"/>
    </row>
    <row r="92" spans="1:15" x14ac:dyDescent="0.2">
      <c r="A92" s="9">
        <v>88</v>
      </c>
      <c r="B92" s="10">
        <f>M!B92+F!B92</f>
        <v>27</v>
      </c>
      <c r="C92" s="10">
        <f>M!C92+F!C92</f>
        <v>45</v>
      </c>
      <c r="D92" s="10">
        <f>M!D92+F!D92</f>
        <v>15</v>
      </c>
      <c r="E92" s="10">
        <f>M!E92+F!E92</f>
        <v>17</v>
      </c>
      <c r="F92" s="10">
        <f>M!F92+F!F92</f>
        <v>4</v>
      </c>
      <c r="G92" s="10">
        <f>M!G92+F!G92</f>
        <v>6</v>
      </c>
      <c r="H92" s="10">
        <f>M!H92+F!H92</f>
        <v>20</v>
      </c>
      <c r="I92" s="10">
        <f>M!I92+F!I92</f>
        <v>97</v>
      </c>
      <c r="J92" s="10">
        <f>M!J92+F!J92</f>
        <v>8</v>
      </c>
      <c r="K92" s="10">
        <f>M!K92+F!K92</f>
        <v>15</v>
      </c>
      <c r="L92" s="10">
        <f>M!L92+F!L92</f>
        <v>2</v>
      </c>
      <c r="M92" s="10">
        <f>M!M92+F!M92</f>
        <v>43</v>
      </c>
      <c r="N92" s="10">
        <f>M!N92+F!N92</f>
        <v>299</v>
      </c>
      <c r="O92" s="2"/>
    </row>
    <row r="93" spans="1:15" x14ac:dyDescent="0.2">
      <c r="A93" s="9">
        <v>89</v>
      </c>
      <c r="B93" s="10">
        <f>M!B93+F!B93</f>
        <v>24</v>
      </c>
      <c r="C93" s="10">
        <f>M!C93+F!C93</f>
        <v>40</v>
      </c>
      <c r="D93" s="10">
        <f>M!D93+F!D93</f>
        <v>8</v>
      </c>
      <c r="E93" s="10">
        <f>M!E93+F!E93</f>
        <v>10</v>
      </c>
      <c r="F93" s="10">
        <f>M!F93+F!F93</f>
        <v>5</v>
      </c>
      <c r="G93" s="10">
        <f>M!G93+F!G93</f>
        <v>4</v>
      </c>
      <c r="H93" s="10">
        <f>M!H93+F!H93</f>
        <v>9</v>
      </c>
      <c r="I93" s="10">
        <f>M!I93+F!I93</f>
        <v>76</v>
      </c>
      <c r="J93" s="10">
        <f>M!J93+F!J93</f>
        <v>9</v>
      </c>
      <c r="K93" s="10">
        <f>M!K93+F!K93</f>
        <v>11</v>
      </c>
      <c r="L93" s="10">
        <f>M!L93+F!L93</f>
        <v>1</v>
      </c>
      <c r="M93" s="10">
        <f>M!M93+F!M93</f>
        <v>28</v>
      </c>
      <c r="N93" s="10">
        <f>M!N93+F!N93</f>
        <v>225</v>
      </c>
      <c r="O93" s="2"/>
    </row>
    <row r="94" spans="1:15" x14ac:dyDescent="0.2">
      <c r="A94" s="9">
        <v>90</v>
      </c>
      <c r="B94" s="10">
        <f>M!B94+F!B94</f>
        <v>21</v>
      </c>
      <c r="C94" s="10">
        <f>M!C94+F!C94</f>
        <v>26</v>
      </c>
      <c r="D94" s="10">
        <f>M!D94+F!D94</f>
        <v>10</v>
      </c>
      <c r="E94" s="10">
        <f>M!E94+F!E94</f>
        <v>8</v>
      </c>
      <c r="F94" s="10">
        <f>M!F94+F!F94</f>
        <v>6</v>
      </c>
      <c r="G94" s="10">
        <f>M!G94+F!G94</f>
        <v>6</v>
      </c>
      <c r="H94" s="10">
        <f>M!H94+F!H94</f>
        <v>18</v>
      </c>
      <c r="I94" s="10">
        <f>M!I94+F!I94</f>
        <v>71</v>
      </c>
      <c r="J94" s="10">
        <f>M!J94+F!J94</f>
        <v>12</v>
      </c>
      <c r="K94" s="10">
        <f>M!K94+F!K94</f>
        <v>8</v>
      </c>
      <c r="L94" s="10">
        <f>M!L94+F!L94</f>
        <v>0</v>
      </c>
      <c r="M94" s="10">
        <f>M!M94+F!M94</f>
        <v>29</v>
      </c>
      <c r="N94" s="10">
        <f>M!N94+F!N94</f>
        <v>215</v>
      </c>
      <c r="O94" s="2"/>
    </row>
    <row r="95" spans="1:15" x14ac:dyDescent="0.2">
      <c r="A95" s="9">
        <v>91</v>
      </c>
      <c r="B95" s="10">
        <f>M!B95+F!B95</f>
        <v>12</v>
      </c>
      <c r="C95" s="10">
        <f>M!C95+F!C95</f>
        <v>12</v>
      </c>
      <c r="D95" s="10">
        <f>M!D95+F!D95</f>
        <v>8</v>
      </c>
      <c r="E95" s="10">
        <f>M!E95+F!E95</f>
        <v>4</v>
      </c>
      <c r="F95" s="10">
        <f>M!F95+F!F95</f>
        <v>4</v>
      </c>
      <c r="G95" s="10">
        <f>M!G95+F!G95</f>
        <v>3</v>
      </c>
      <c r="H95" s="10">
        <f>M!H95+F!H95</f>
        <v>8</v>
      </c>
      <c r="I95" s="10">
        <f>M!I95+F!I95</f>
        <v>37</v>
      </c>
      <c r="J95" s="10">
        <f>M!J95+F!J95</f>
        <v>8</v>
      </c>
      <c r="K95" s="10">
        <f>M!K95+F!K95</f>
        <v>4</v>
      </c>
      <c r="L95" s="10">
        <f>M!L95+F!L95</f>
        <v>2</v>
      </c>
      <c r="M95" s="10">
        <f>M!M95+F!M95</f>
        <v>12</v>
      </c>
      <c r="N95" s="10">
        <f>M!N95+F!N95</f>
        <v>114</v>
      </c>
      <c r="O95" s="2"/>
    </row>
    <row r="96" spans="1:15" x14ac:dyDescent="0.2">
      <c r="A96" s="9">
        <v>92</v>
      </c>
      <c r="B96" s="10">
        <f>M!B96+F!B96</f>
        <v>21</v>
      </c>
      <c r="C96" s="10">
        <f>M!C96+F!C96</f>
        <v>23</v>
      </c>
      <c r="D96" s="10">
        <f>M!D96+F!D96</f>
        <v>4</v>
      </c>
      <c r="E96" s="10">
        <f>M!E96+F!E96</f>
        <v>6</v>
      </c>
      <c r="F96" s="10">
        <f>M!F96+F!F96</f>
        <v>3</v>
      </c>
      <c r="G96" s="10">
        <f>M!G96+F!G96</f>
        <v>2</v>
      </c>
      <c r="H96" s="10">
        <f>M!H96+F!H96</f>
        <v>8</v>
      </c>
      <c r="I96" s="10">
        <f>M!I96+F!I96</f>
        <v>41</v>
      </c>
      <c r="J96" s="10">
        <f>M!J96+F!J96</f>
        <v>4</v>
      </c>
      <c r="K96" s="10">
        <f>M!K96+F!K96</f>
        <v>5</v>
      </c>
      <c r="L96" s="10">
        <f>M!L96+F!L96</f>
        <v>2</v>
      </c>
      <c r="M96" s="10">
        <f>M!M96+F!M96</f>
        <v>21</v>
      </c>
      <c r="N96" s="10">
        <f>M!N96+F!N96</f>
        <v>140</v>
      </c>
      <c r="O96" s="2"/>
    </row>
    <row r="97" spans="1:15" x14ac:dyDescent="0.2">
      <c r="A97" s="9">
        <v>93</v>
      </c>
      <c r="B97" s="10">
        <f>M!B97+F!B97</f>
        <v>3</v>
      </c>
      <c r="C97" s="10">
        <f>M!C97+F!C97</f>
        <v>6</v>
      </c>
      <c r="D97" s="10">
        <f>M!D97+F!D97</f>
        <v>5</v>
      </c>
      <c r="E97" s="10">
        <f>M!E97+F!E97</f>
        <v>4</v>
      </c>
      <c r="F97" s="10">
        <f>M!F97+F!F97</f>
        <v>3</v>
      </c>
      <c r="G97" s="10">
        <f>M!G97+F!G97</f>
        <v>3</v>
      </c>
      <c r="H97" s="10">
        <f>M!H97+F!H97</f>
        <v>3</v>
      </c>
      <c r="I97" s="10">
        <f>M!I97+F!I97</f>
        <v>36</v>
      </c>
      <c r="J97" s="10">
        <f>M!J97+F!J97</f>
        <v>3</v>
      </c>
      <c r="K97" s="10">
        <f>M!K97+F!K97</f>
        <v>3</v>
      </c>
      <c r="L97" s="10">
        <f>M!L97+F!L97</f>
        <v>0</v>
      </c>
      <c r="M97" s="10">
        <f>M!M97+F!M97</f>
        <v>8</v>
      </c>
      <c r="N97" s="10">
        <f>M!N97+F!N97</f>
        <v>77</v>
      </c>
      <c r="O97" s="2"/>
    </row>
    <row r="98" spans="1:15" x14ac:dyDescent="0.2">
      <c r="A98" s="9">
        <v>94</v>
      </c>
      <c r="B98" s="10">
        <f>M!B98+F!B98</f>
        <v>6</v>
      </c>
      <c r="C98" s="10">
        <f>M!C98+F!C98</f>
        <v>3</v>
      </c>
      <c r="D98" s="10">
        <f>M!D98+F!D98</f>
        <v>5</v>
      </c>
      <c r="E98" s="10">
        <f>M!E98+F!E98</f>
        <v>1</v>
      </c>
      <c r="F98" s="10">
        <f>M!F98+F!F98</f>
        <v>0</v>
      </c>
      <c r="G98" s="10">
        <f>M!G98+F!G98</f>
        <v>2</v>
      </c>
      <c r="H98" s="10">
        <f>M!H98+F!H98</f>
        <v>1</v>
      </c>
      <c r="I98" s="10">
        <f>M!I98+F!I98</f>
        <v>18</v>
      </c>
      <c r="J98" s="10">
        <f>M!J98+F!J98</f>
        <v>0</v>
      </c>
      <c r="K98" s="10">
        <f>M!K98+F!K98</f>
        <v>2</v>
      </c>
      <c r="L98" s="10">
        <f>M!L98+F!L98</f>
        <v>1</v>
      </c>
      <c r="M98" s="10">
        <f>M!M98+F!M98</f>
        <v>5</v>
      </c>
      <c r="N98" s="10">
        <f>M!N98+F!N98</f>
        <v>44</v>
      </c>
      <c r="O98" s="2"/>
    </row>
    <row r="99" spans="1:15" x14ac:dyDescent="0.2">
      <c r="A99" s="9">
        <v>95</v>
      </c>
      <c r="B99" s="10">
        <f>M!B99+F!B99</f>
        <v>4</v>
      </c>
      <c r="C99" s="10">
        <f>M!C99+F!C99</f>
        <v>12</v>
      </c>
      <c r="D99" s="10">
        <f>M!D99+F!D99</f>
        <v>2</v>
      </c>
      <c r="E99" s="10">
        <f>M!E99+F!E99</f>
        <v>2</v>
      </c>
      <c r="F99" s="10">
        <f>M!F99+F!F99</f>
        <v>1</v>
      </c>
      <c r="G99" s="10">
        <f>M!G99+F!G99</f>
        <v>2</v>
      </c>
      <c r="H99" s="10">
        <f>M!H99+F!H99</f>
        <v>2</v>
      </c>
      <c r="I99" s="10">
        <f>M!I99+F!I99</f>
        <v>19</v>
      </c>
      <c r="J99" s="10">
        <f>M!J99+F!J99</f>
        <v>4</v>
      </c>
      <c r="K99" s="10">
        <f>M!K99+F!K99</f>
        <v>2</v>
      </c>
      <c r="L99" s="10">
        <f>M!L99+F!L99</f>
        <v>0</v>
      </c>
      <c r="M99" s="10">
        <f>M!M99+F!M99</f>
        <v>7</v>
      </c>
      <c r="N99" s="10">
        <f>M!N99+F!N99</f>
        <v>57</v>
      </c>
      <c r="O99" s="2"/>
    </row>
    <row r="100" spans="1:15" x14ac:dyDescent="0.2">
      <c r="A100" s="9">
        <v>96</v>
      </c>
      <c r="B100" s="10">
        <f>M!B100+F!B100</f>
        <v>2</v>
      </c>
      <c r="C100" s="10">
        <f>M!C100+F!C100</f>
        <v>2</v>
      </c>
      <c r="D100" s="10">
        <f>M!D100+F!D100</f>
        <v>5</v>
      </c>
      <c r="E100" s="10">
        <f>M!E100+F!E100</f>
        <v>1</v>
      </c>
      <c r="F100" s="10">
        <f>M!F100+F!F100</f>
        <v>2</v>
      </c>
      <c r="G100" s="10">
        <f>M!G100+F!G100</f>
        <v>1</v>
      </c>
      <c r="H100" s="10">
        <f>M!H100+F!H100</f>
        <v>2</v>
      </c>
      <c r="I100" s="10">
        <f>M!I100+F!I100</f>
        <v>16</v>
      </c>
      <c r="J100" s="10">
        <f>M!J100+F!J100</f>
        <v>2</v>
      </c>
      <c r="K100" s="10">
        <f>M!K100+F!K100</f>
        <v>2</v>
      </c>
      <c r="L100" s="10">
        <f>M!L100+F!L100</f>
        <v>0</v>
      </c>
      <c r="M100" s="10">
        <f>M!M100+F!M100</f>
        <v>7</v>
      </c>
      <c r="N100" s="10">
        <f>M!N100+F!N100</f>
        <v>42</v>
      </c>
      <c r="O100" s="2"/>
    </row>
    <row r="101" spans="1:15" x14ac:dyDescent="0.2">
      <c r="A101" s="9">
        <v>97</v>
      </c>
      <c r="B101" s="10">
        <f>M!B101+F!B101</f>
        <v>2</v>
      </c>
      <c r="C101" s="10">
        <f>M!C101+F!C101</f>
        <v>1</v>
      </c>
      <c r="D101" s="10">
        <f>M!D101+F!D101</f>
        <v>1</v>
      </c>
      <c r="E101" s="10">
        <f>M!E101+F!E101</f>
        <v>1</v>
      </c>
      <c r="F101" s="10">
        <f>M!F101+F!F101</f>
        <v>1</v>
      </c>
      <c r="G101" s="10">
        <f>M!G101+F!G101</f>
        <v>0</v>
      </c>
      <c r="H101" s="10">
        <f>M!H101+F!H101</f>
        <v>1</v>
      </c>
      <c r="I101" s="10">
        <f>M!I101+F!I101</f>
        <v>8</v>
      </c>
      <c r="J101" s="10">
        <f>M!J101+F!J101</f>
        <v>1</v>
      </c>
      <c r="K101" s="10">
        <f>M!K101+F!K101</f>
        <v>0</v>
      </c>
      <c r="L101" s="10">
        <f>M!L101+F!L101</f>
        <v>0</v>
      </c>
      <c r="M101" s="10">
        <f>M!M101+F!M101</f>
        <v>5</v>
      </c>
      <c r="N101" s="10">
        <f>M!N101+F!N101</f>
        <v>21</v>
      </c>
      <c r="O101" s="2"/>
    </row>
    <row r="102" spans="1:15" x14ac:dyDescent="0.2">
      <c r="A102" s="9">
        <v>98</v>
      </c>
      <c r="B102" s="10">
        <f>M!B102+F!B102</f>
        <v>2</v>
      </c>
      <c r="C102" s="10">
        <f>M!C102+F!C102</f>
        <v>4</v>
      </c>
      <c r="D102" s="10">
        <f>M!D102+F!D102</f>
        <v>2</v>
      </c>
      <c r="E102" s="10">
        <f>M!E102+F!E102</f>
        <v>0</v>
      </c>
      <c r="F102" s="10">
        <f>M!F102+F!F102</f>
        <v>0</v>
      </c>
      <c r="G102" s="10">
        <f>M!G102+F!G102</f>
        <v>0</v>
      </c>
      <c r="H102" s="10">
        <f>M!H102+F!H102</f>
        <v>0</v>
      </c>
      <c r="I102" s="10">
        <f>M!I102+F!I102</f>
        <v>6</v>
      </c>
      <c r="J102" s="10">
        <f>M!J102+F!J102</f>
        <v>2</v>
      </c>
      <c r="K102" s="10">
        <f>M!K102+F!K102</f>
        <v>0</v>
      </c>
      <c r="L102" s="10">
        <f>M!L102+F!L102</f>
        <v>0</v>
      </c>
      <c r="M102" s="10">
        <f>M!M102+F!M102</f>
        <v>1</v>
      </c>
      <c r="N102" s="10">
        <f>M!N102+F!N102</f>
        <v>17</v>
      </c>
      <c r="O102" s="2"/>
    </row>
    <row r="103" spans="1:15" x14ac:dyDescent="0.2">
      <c r="A103" s="9">
        <v>99</v>
      </c>
      <c r="B103" s="10">
        <f>M!B103+F!B103</f>
        <v>2</v>
      </c>
      <c r="C103" s="10">
        <f>M!C103+F!C103</f>
        <v>2</v>
      </c>
      <c r="D103" s="10">
        <f>M!D103+F!D103</f>
        <v>1</v>
      </c>
      <c r="E103" s="10">
        <f>M!E103+F!E103</f>
        <v>0</v>
      </c>
      <c r="F103" s="10">
        <f>M!F103+F!F103</f>
        <v>0</v>
      </c>
      <c r="G103" s="10">
        <f>M!G103+F!G103</f>
        <v>0</v>
      </c>
      <c r="H103" s="10">
        <f>M!H103+F!H103</f>
        <v>2</v>
      </c>
      <c r="I103" s="10">
        <f>M!I103+F!I103</f>
        <v>10</v>
      </c>
      <c r="J103" s="10">
        <f>M!J103+F!J103</f>
        <v>0</v>
      </c>
      <c r="K103" s="10">
        <f>M!K103+F!K103</f>
        <v>1</v>
      </c>
      <c r="L103" s="10">
        <f>M!L103+F!L103</f>
        <v>0</v>
      </c>
      <c r="M103" s="10">
        <f>M!M103+F!M103</f>
        <v>5</v>
      </c>
      <c r="N103" s="10">
        <f>M!N103+F!N103</f>
        <v>23</v>
      </c>
      <c r="O103" s="2"/>
    </row>
    <row r="104" spans="1:15" x14ac:dyDescent="0.2">
      <c r="A104" s="9">
        <v>100</v>
      </c>
      <c r="B104" s="10">
        <f>M!B104+F!B104</f>
        <v>4</v>
      </c>
      <c r="C104" s="10">
        <f>M!C104+F!C104</f>
        <v>2</v>
      </c>
      <c r="D104" s="10">
        <f>M!D104+F!D104</f>
        <v>1</v>
      </c>
      <c r="E104" s="10">
        <f>M!E104+F!E104</f>
        <v>1</v>
      </c>
      <c r="F104" s="10">
        <f>M!F104+F!F104</f>
        <v>0</v>
      </c>
      <c r="G104" s="10">
        <f>M!G104+F!G104</f>
        <v>1</v>
      </c>
      <c r="H104" s="10">
        <f>M!H104+F!H104</f>
        <v>0</v>
      </c>
      <c r="I104" s="10">
        <f>M!I104+F!I104</f>
        <v>14</v>
      </c>
      <c r="J104" s="10">
        <f>M!J104+F!J104</f>
        <v>1</v>
      </c>
      <c r="K104" s="10">
        <f>M!K104+F!K104</f>
        <v>5</v>
      </c>
      <c r="L104" s="10">
        <f>M!L104+F!L104</f>
        <v>1</v>
      </c>
      <c r="M104" s="10">
        <f>M!M104+F!M104</f>
        <v>4</v>
      </c>
      <c r="N104" s="10">
        <f>M!N104+F!N104</f>
        <v>34</v>
      </c>
      <c r="O104" s="2"/>
    </row>
    <row r="105" spans="1:15" x14ac:dyDescent="0.2">
      <c r="A105" s="9" t="s">
        <v>0</v>
      </c>
      <c r="B105" s="10">
        <f>M!B105+F!B105</f>
        <v>120821</v>
      </c>
      <c r="C105" s="10">
        <f>M!C105+F!C105</f>
        <v>150383</v>
      </c>
      <c r="D105" s="10">
        <f>M!D105+F!D105</f>
        <v>47149</v>
      </c>
      <c r="E105" s="10">
        <f>M!E105+F!E105</f>
        <v>42483</v>
      </c>
      <c r="F105" s="10">
        <f>M!F105+F!F105</f>
        <v>26962</v>
      </c>
      <c r="G105" s="10">
        <f>M!G105+F!G105</f>
        <v>28915</v>
      </c>
      <c r="H105" s="10">
        <f>M!H105+F!H105</f>
        <v>55144</v>
      </c>
      <c r="I105" s="10">
        <f>M!I105+F!I105</f>
        <v>475171</v>
      </c>
      <c r="J105" s="10">
        <f>M!J105+F!J105</f>
        <v>79907</v>
      </c>
      <c r="K105" s="10">
        <f>M!K105+F!K105</f>
        <v>63495</v>
      </c>
      <c r="L105" s="10">
        <f>M!L105+F!L105</f>
        <v>10704</v>
      </c>
      <c r="M105" s="10">
        <f>M!M105+F!M105</f>
        <v>75035</v>
      </c>
      <c r="N105" s="10">
        <f>M!N105+F!N105</f>
        <v>1176169</v>
      </c>
      <c r="O105" s="2"/>
    </row>
    <row r="106" spans="1:15" x14ac:dyDescent="0.2">
      <c r="A106" s="9"/>
      <c r="B106" s="27">
        <f>100*B105/$N$105</f>
        <v>10.272418334440033</v>
      </c>
      <c r="C106" s="27">
        <f t="shared" ref="C106:N106" si="0">100*C105/$N$105</f>
        <v>12.785832648199365</v>
      </c>
      <c r="D106" s="27">
        <f t="shared" si="0"/>
        <v>4.0086926283552788</v>
      </c>
      <c r="E106" s="27">
        <f t="shared" si="0"/>
        <v>3.6119809313117419</v>
      </c>
      <c r="F106" s="27">
        <f t="shared" si="0"/>
        <v>2.2923576458825221</v>
      </c>
      <c r="G106" s="27">
        <f t="shared" si="0"/>
        <v>2.4584052121761415</v>
      </c>
      <c r="H106" s="27">
        <f t="shared" si="0"/>
        <v>4.6884418820764706</v>
      </c>
      <c r="I106" s="27">
        <f t="shared" si="0"/>
        <v>40.39989151218915</v>
      </c>
      <c r="J106" s="27">
        <f t="shared" si="0"/>
        <v>6.7938366000124129</v>
      </c>
      <c r="K106" s="27">
        <f t="shared" si="0"/>
        <v>5.3984588949377175</v>
      </c>
      <c r="L106" s="27">
        <f t="shared" si="0"/>
        <v>0.91007329728976027</v>
      </c>
      <c r="M106" s="27">
        <f t="shared" si="0"/>
        <v>6.3796104131294058</v>
      </c>
      <c r="N106" s="27">
        <f t="shared" si="0"/>
        <v>100</v>
      </c>
      <c r="O106" s="2"/>
    </row>
    <row r="108" spans="1:15" s="17" customFormat="1" x14ac:dyDescent="0.2">
      <c r="A108" s="15" t="s">
        <v>23</v>
      </c>
      <c r="B108" s="18">
        <v>1106303</v>
      </c>
      <c r="C108" s="18">
        <v>1257326</v>
      </c>
      <c r="D108" s="18">
        <v>597117</v>
      </c>
      <c r="E108" s="18">
        <v>352189</v>
      </c>
      <c r="F108" s="18">
        <v>332775</v>
      </c>
      <c r="G108" s="18">
        <v>228136</v>
      </c>
      <c r="H108" s="18">
        <v>406119</v>
      </c>
      <c r="I108" s="18">
        <v>3228006</v>
      </c>
      <c r="J108" s="18">
        <v>873606</v>
      </c>
      <c r="K108" s="18">
        <v>536406</v>
      </c>
      <c r="L108" s="18">
        <v>178795</v>
      </c>
      <c r="M108" s="18">
        <v>879731</v>
      </c>
      <c r="N108" s="18">
        <v>9976509</v>
      </c>
    </row>
    <row r="109" spans="1:15" s="17" customFormat="1" x14ac:dyDescent="0.2">
      <c r="A109" s="15" t="s">
        <v>24</v>
      </c>
      <c r="B109" s="19">
        <v>10.921149088450452</v>
      </c>
      <c r="C109" s="19">
        <v>11.960541657453994</v>
      </c>
      <c r="D109" s="19">
        <v>7.8961074630265093</v>
      </c>
      <c r="E109" s="19">
        <v>12.062557320075301</v>
      </c>
      <c r="F109" s="19">
        <v>8.1021711366538955</v>
      </c>
      <c r="G109" s="19">
        <v>12.674457341235053</v>
      </c>
      <c r="H109" s="19">
        <v>13.578286167354889</v>
      </c>
      <c r="I109" s="19">
        <v>14.720263840897445</v>
      </c>
      <c r="J109" s="19">
        <v>9.1468007316799564</v>
      </c>
      <c r="K109" s="19">
        <v>11.837115915929353</v>
      </c>
      <c r="L109" s="19">
        <v>5.9867445957661012</v>
      </c>
      <c r="M109" s="19">
        <v>8.5293118009937121</v>
      </c>
      <c r="N109" s="19">
        <v>11.78938444299504</v>
      </c>
    </row>
    <row r="111" spans="1:15" s="17" customFormat="1" x14ac:dyDescent="0.2">
      <c r="A111" s="15"/>
      <c r="B111" s="20" t="s">
        <v>1</v>
      </c>
      <c r="C111" s="20" t="s">
        <v>2</v>
      </c>
      <c r="D111" s="20" t="s">
        <v>3</v>
      </c>
      <c r="E111" s="20" t="s">
        <v>4</v>
      </c>
      <c r="F111" s="20" t="s">
        <v>5</v>
      </c>
      <c r="G111" s="20" t="s">
        <v>6</v>
      </c>
      <c r="H111" s="20" t="s">
        <v>7</v>
      </c>
      <c r="I111" s="20" t="s">
        <v>8</v>
      </c>
      <c r="J111" s="20" t="s">
        <v>21</v>
      </c>
      <c r="K111" s="20" t="s">
        <v>9</v>
      </c>
      <c r="L111" s="20" t="s">
        <v>10</v>
      </c>
      <c r="M111" s="20" t="s">
        <v>11</v>
      </c>
      <c r="N111" s="20" t="s">
        <v>0</v>
      </c>
    </row>
    <row r="112" spans="1:15" s="17" customFormat="1" x14ac:dyDescent="0.2">
      <c r="A112" s="15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s="17" customFormat="1" x14ac:dyDescent="0.2">
      <c r="A113" s="15" t="s">
        <v>20</v>
      </c>
      <c r="B113" s="19">
        <f>100*B4/B105</f>
        <v>1.2009501659479727</v>
      </c>
      <c r="C113" s="19">
        <f t="shared" ref="C113:N113" si="1">100*C4/C105</f>
        <v>1.2853846511906266</v>
      </c>
      <c r="D113" s="19">
        <f t="shared" si="1"/>
        <v>1.0222910348045557</v>
      </c>
      <c r="E113" s="22">
        <f t="shared" si="1"/>
        <v>1.435868465033072</v>
      </c>
      <c r="F113" s="19">
        <f t="shared" si="1"/>
        <v>1.1534752614791188</v>
      </c>
      <c r="G113" s="19">
        <f t="shared" si="1"/>
        <v>1.2726958326128308</v>
      </c>
      <c r="H113" s="22">
        <f t="shared" si="1"/>
        <v>1.3836500797910924</v>
      </c>
      <c r="I113" s="21">
        <f t="shared" si="1"/>
        <v>0.97691146976562127</v>
      </c>
      <c r="J113" s="19">
        <f t="shared" si="1"/>
        <v>1.1751160724342047</v>
      </c>
      <c r="K113" s="19">
        <f t="shared" si="1"/>
        <v>1.1843452240333885</v>
      </c>
      <c r="L113" s="19">
        <f t="shared" si="1"/>
        <v>1.2798953662182362</v>
      </c>
      <c r="M113" s="19">
        <f t="shared" si="1"/>
        <v>1.0968214833077896</v>
      </c>
      <c r="N113" s="19">
        <f t="shared" si="1"/>
        <v>1.1232229382002077</v>
      </c>
    </row>
    <row r="114" spans="1:14" s="17" customFormat="1" x14ac:dyDescent="0.2">
      <c r="A114" s="15" t="s">
        <v>16</v>
      </c>
      <c r="B114" s="19">
        <f>100*SUM(B4:B21)/B105</f>
        <v>24.176260749373039</v>
      </c>
      <c r="C114" s="19">
        <f t="shared" ref="C114:N114" si="2">100*SUM(C4:C21)/C105</f>
        <v>22.882905647579847</v>
      </c>
      <c r="D114" s="21">
        <f t="shared" si="2"/>
        <v>19.658953530297566</v>
      </c>
      <c r="E114" s="19">
        <f t="shared" si="2"/>
        <v>23.988418896970554</v>
      </c>
      <c r="F114" s="19">
        <f t="shared" si="2"/>
        <v>21.151991692010977</v>
      </c>
      <c r="G114" s="22">
        <f t="shared" si="2"/>
        <v>25.893135051011587</v>
      </c>
      <c r="H114" s="19">
        <f t="shared" si="2"/>
        <v>22.693312055708692</v>
      </c>
      <c r="I114" s="19">
        <f t="shared" si="2"/>
        <v>21.259504473126515</v>
      </c>
      <c r="J114" s="19">
        <f t="shared" si="2"/>
        <v>23.188206289811905</v>
      </c>
      <c r="K114" s="19">
        <f t="shared" si="2"/>
        <v>22.951413497125756</v>
      </c>
      <c r="L114" s="19">
        <f t="shared" si="2"/>
        <v>20.721225710014949</v>
      </c>
      <c r="M114" s="19">
        <f t="shared" si="2"/>
        <v>21.544612514160058</v>
      </c>
      <c r="N114" s="19">
        <f t="shared" si="2"/>
        <v>22.215429925461393</v>
      </c>
    </row>
    <row r="115" spans="1:14" s="17" customFormat="1" x14ac:dyDescent="0.2">
      <c r="A115" s="15" t="s">
        <v>17</v>
      </c>
      <c r="B115" s="19">
        <f>100*SUM(B69:B104)/B105</f>
        <v>4.6068150404317132</v>
      </c>
      <c r="C115" s="19">
        <f t="shared" ref="C115:N115" si="3">100*SUM(C69:C104)/C105</f>
        <v>5.2060405763949387</v>
      </c>
      <c r="D115" s="19">
        <f t="shared" si="3"/>
        <v>5.9258945046554539</v>
      </c>
      <c r="E115" s="19">
        <f t="shared" si="3"/>
        <v>4.81839794741426</v>
      </c>
      <c r="F115" s="19">
        <f t="shared" si="3"/>
        <v>5.3519768563162966</v>
      </c>
      <c r="G115" s="22">
        <f t="shared" si="3"/>
        <v>4.1085941552827254</v>
      </c>
      <c r="H115" s="19">
        <f t="shared" si="3"/>
        <v>5.1864210068185113</v>
      </c>
      <c r="I115" s="19">
        <f t="shared" si="3"/>
        <v>4.6745276963451055</v>
      </c>
      <c r="J115" s="19">
        <f t="shared" si="3"/>
        <v>4.1836134506363649</v>
      </c>
      <c r="K115" s="19">
        <f t="shared" si="3"/>
        <v>4.7799039294432628</v>
      </c>
      <c r="L115" s="19">
        <f t="shared" si="3"/>
        <v>5.8669656203288492</v>
      </c>
      <c r="M115" s="23">
        <f t="shared" si="3"/>
        <v>6.5769307656427003</v>
      </c>
      <c r="N115" s="19">
        <f t="shared" si="3"/>
        <v>4.9210615141191445</v>
      </c>
    </row>
    <row r="116" spans="1:14" s="17" customFormat="1" x14ac:dyDescent="0.2">
      <c r="A116" s="15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s="17" customFormat="1" x14ac:dyDescent="0.2">
      <c r="A117" s="15" t="s">
        <v>18</v>
      </c>
      <c r="B117" s="19">
        <f>100*SUM(B19:B68)/B105</f>
        <v>74.58554390379156</v>
      </c>
      <c r="C117" s="19">
        <f t="shared" ref="C117:N117" si="4">100*SUM(C19:C68)/C105</f>
        <v>75.080959948930399</v>
      </c>
      <c r="D117" s="24">
        <f t="shared" si="4"/>
        <v>77.276294301045624</v>
      </c>
      <c r="E117" s="19">
        <f t="shared" si="4"/>
        <v>74.330908834121885</v>
      </c>
      <c r="F117" s="19">
        <f t="shared" si="4"/>
        <v>76.363029448853936</v>
      </c>
      <c r="G117" s="19">
        <f t="shared" si="4"/>
        <v>73.601936711049632</v>
      </c>
      <c r="H117" s="19">
        <f t="shared" si="4"/>
        <v>75.097925431597275</v>
      </c>
      <c r="I117" s="19">
        <f t="shared" si="4"/>
        <v>77.261238585688105</v>
      </c>
      <c r="J117" s="19">
        <f t="shared" si="4"/>
        <v>75.689238740035293</v>
      </c>
      <c r="K117" s="19">
        <f t="shared" si="4"/>
        <v>75.544531065438221</v>
      </c>
      <c r="L117" s="19">
        <f t="shared" si="4"/>
        <v>76.018310911808669</v>
      </c>
      <c r="M117" s="19">
        <f t="shared" si="4"/>
        <v>75.04364629839408</v>
      </c>
      <c r="N117" s="19">
        <f t="shared" si="4"/>
        <v>76.038137376516474</v>
      </c>
    </row>
    <row r="118" spans="1:14" s="17" customFormat="1" x14ac:dyDescent="0.2">
      <c r="A118" s="1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1:14" s="17" customFormat="1" x14ac:dyDescent="0.2">
      <c r="A119" s="15" t="s">
        <v>19</v>
      </c>
      <c r="B119" s="19">
        <f>100*M!B105/T!B105</f>
        <v>49.541056604398243</v>
      </c>
      <c r="C119" s="19">
        <f>100*M!C105/T!C105</f>
        <v>49.782222724643077</v>
      </c>
      <c r="D119" s="19">
        <f>100*M!D105/T!D105</f>
        <v>47.209909011856034</v>
      </c>
      <c r="E119" s="19">
        <f>100*M!E105/T!E105</f>
        <v>50.083562836899468</v>
      </c>
      <c r="F119" s="19">
        <f>100*M!F105/T!F105</f>
        <v>48.939247830279655</v>
      </c>
      <c r="G119" s="25">
        <f>100*M!G105/T!G105</f>
        <v>50.651910772955212</v>
      </c>
      <c r="H119" s="19">
        <f>100*M!H105/T!H105</f>
        <v>49.96373132163064</v>
      </c>
      <c r="I119" s="19">
        <f>100*M!I105/T!I105</f>
        <v>49.607404492277517</v>
      </c>
      <c r="J119" s="19">
        <f>100*M!J105/T!J105</f>
        <v>47.566546109852702</v>
      </c>
      <c r="K119" s="19">
        <f>100*M!K105/T!K105</f>
        <v>49.674777541538703</v>
      </c>
      <c r="L119" s="19">
        <f>100*M!L105/T!L105</f>
        <v>47.907324364723465</v>
      </c>
      <c r="M119" s="26">
        <f>100*M!M105/T!M105</f>
        <v>45.963883521023526</v>
      </c>
      <c r="N119" s="19">
        <f>100*M!N105/T!N105</f>
        <v>49.188169387222416</v>
      </c>
    </row>
    <row r="121" spans="1:14" x14ac:dyDescent="0.2">
      <c r="A121" s="14" t="s">
        <v>12</v>
      </c>
    </row>
    <row r="124" spans="1:14" x14ac:dyDescent="0.2">
      <c r="A124" s="3" t="s">
        <v>22</v>
      </c>
    </row>
    <row r="125" spans="1:14" x14ac:dyDescent="0.2">
      <c r="A125" s="3" t="s">
        <v>29</v>
      </c>
    </row>
    <row r="126" spans="1:14" x14ac:dyDescent="0.2">
      <c r="A126" s="3" t="s">
        <v>25</v>
      </c>
    </row>
    <row r="127" spans="1:14" x14ac:dyDescent="0.2">
      <c r="A127" s="3" t="s">
        <v>26</v>
      </c>
    </row>
    <row r="128" spans="1:14" x14ac:dyDescent="0.2">
      <c r="A128" s="3" t="s">
        <v>27</v>
      </c>
    </row>
    <row r="129" spans="1:1" x14ac:dyDescent="0.2">
      <c r="A129" s="3" t="s">
        <v>28</v>
      </c>
    </row>
    <row r="131" spans="1:1" x14ac:dyDescent="0.2">
      <c r="A131" s="5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6998-CFF4-4657-8D2B-7989DA133CC0}">
  <sheetPr codeName="Foglio1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8.7109375" style="43" bestFit="1" customWidth="1"/>
    <col min="5" max="5" width="8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31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59355</v>
      </c>
      <c r="C3" s="42">
        <v>59526</v>
      </c>
      <c r="D3" s="42">
        <v>118881</v>
      </c>
      <c r="E3" s="42"/>
    </row>
    <row r="4" spans="1:10" x14ac:dyDescent="0.2">
      <c r="A4" s="41" t="s">
        <v>36</v>
      </c>
      <c r="B4" s="42">
        <v>764</v>
      </c>
      <c r="C4" s="42">
        <v>709</v>
      </c>
      <c r="D4" s="42">
        <v>1473</v>
      </c>
      <c r="E4" s="42"/>
    </row>
    <row r="5" spans="1:10" x14ac:dyDescent="0.2">
      <c r="A5" s="41" t="s">
        <v>37</v>
      </c>
      <c r="B5" s="42">
        <v>102</v>
      </c>
      <c r="C5" s="42">
        <v>100</v>
      </c>
      <c r="D5" s="42">
        <v>202</v>
      </c>
      <c r="E5" s="42"/>
    </row>
    <row r="6" spans="1:10" x14ac:dyDescent="0.2">
      <c r="A6" s="41" t="s">
        <v>38</v>
      </c>
      <c r="B6" s="42">
        <v>662</v>
      </c>
      <c r="C6" s="42">
        <v>609</v>
      </c>
      <c r="D6" s="42">
        <v>1271</v>
      </c>
      <c r="E6" s="42"/>
    </row>
    <row r="7" spans="1:10" x14ac:dyDescent="0.2">
      <c r="A7" s="41" t="s">
        <v>39</v>
      </c>
      <c r="B7" s="42">
        <v>4355</v>
      </c>
      <c r="C7" s="42">
        <v>3897</v>
      </c>
      <c r="D7" s="42">
        <v>8252</v>
      </c>
      <c r="E7" s="42"/>
    </row>
    <row r="8" spans="1:10" x14ac:dyDescent="0.2">
      <c r="A8" s="41" t="s">
        <v>40</v>
      </c>
      <c r="B8" s="42">
        <v>3786</v>
      </c>
      <c r="C8" s="42">
        <v>3480</v>
      </c>
      <c r="D8" s="42">
        <v>7266</v>
      </c>
      <c r="E8" s="42"/>
    </row>
    <row r="9" spans="1:10" x14ac:dyDescent="0.2">
      <c r="A9" s="41" t="s">
        <v>41</v>
      </c>
      <c r="B9" s="42">
        <v>569</v>
      </c>
      <c r="C9" s="42">
        <v>417</v>
      </c>
      <c r="D9" s="42">
        <v>986</v>
      </c>
      <c r="E9" s="42"/>
    </row>
    <row r="10" spans="1:10" x14ac:dyDescent="0.2">
      <c r="A10" s="41" t="s">
        <v>42</v>
      </c>
      <c r="B10" s="42">
        <v>3021</v>
      </c>
      <c r="C10" s="42">
        <v>3297</v>
      </c>
      <c r="D10" s="42">
        <v>6318</v>
      </c>
      <c r="E10" s="42"/>
    </row>
    <row r="11" spans="1:10" x14ac:dyDescent="0.2">
      <c r="A11" s="41" t="s">
        <v>43</v>
      </c>
      <c r="B11" s="42">
        <v>473</v>
      </c>
      <c r="C11" s="42">
        <v>625</v>
      </c>
      <c r="D11" s="42">
        <v>1098</v>
      </c>
      <c r="E11" s="42"/>
    </row>
    <row r="12" spans="1:10" x14ac:dyDescent="0.2">
      <c r="A12" s="41" t="s">
        <v>44</v>
      </c>
      <c r="B12" s="42">
        <v>2548</v>
      </c>
      <c r="C12" s="42">
        <v>2672</v>
      </c>
      <c r="D12" s="42">
        <v>5220</v>
      </c>
      <c r="E12" s="42"/>
    </row>
    <row r="13" spans="1:10" x14ac:dyDescent="0.2">
      <c r="A13" s="41" t="s">
        <v>45</v>
      </c>
      <c r="B13" s="42">
        <v>2921</v>
      </c>
      <c r="C13" s="42">
        <v>2444</v>
      </c>
      <c r="D13" s="42">
        <v>5365</v>
      </c>
      <c r="E13" s="42"/>
      <c r="G13" s="51">
        <f>1000*B13/AVERAGE(B3,B17)</f>
        <v>49.005544790329751</v>
      </c>
      <c r="H13" s="51">
        <f t="shared" ref="H13:I13" si="0">1000*C13/AVERAGE(C3,C17)</f>
        <v>40.567345278900497</v>
      </c>
      <c r="I13" s="51">
        <f t="shared" si="0"/>
        <v>44.763915194700083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-357</v>
      </c>
      <c r="C15" s="42">
        <v>185</v>
      </c>
      <c r="D15" s="42">
        <v>-172</v>
      </c>
      <c r="E15" s="42"/>
    </row>
    <row r="16" spans="1:10" x14ac:dyDescent="0.2">
      <c r="A16" s="41" t="s">
        <v>48</v>
      </c>
      <c r="B16" s="42">
        <v>501</v>
      </c>
      <c r="C16" s="42">
        <v>1439</v>
      </c>
      <c r="D16" s="42">
        <v>1940</v>
      </c>
      <c r="E16" s="42"/>
    </row>
    <row r="17" spans="1:10" x14ac:dyDescent="0.2">
      <c r="A17" s="41" t="s">
        <v>49</v>
      </c>
      <c r="B17" s="42">
        <v>59856</v>
      </c>
      <c r="C17" s="42">
        <v>60965</v>
      </c>
      <c r="D17" s="42">
        <v>120821</v>
      </c>
      <c r="E17" s="42"/>
      <c r="G17" s="47">
        <f>100*(B17-B3)/B3</f>
        <v>0.84407379327773568</v>
      </c>
      <c r="H17" s="47">
        <f t="shared" ref="H17:I17" si="1">100*(C17-C3)/C3</f>
        <v>2.417431038537782</v>
      </c>
      <c r="I17" s="47">
        <f t="shared" si="1"/>
        <v>1.6318839848251614</v>
      </c>
      <c r="J17" s="50" t="s">
        <v>94</v>
      </c>
    </row>
    <row r="18" spans="1:10" x14ac:dyDescent="0.2">
      <c r="A18" s="41" t="s">
        <v>50</v>
      </c>
      <c r="B18" s="42">
        <v>59271</v>
      </c>
      <c r="C18" s="42">
        <v>60845</v>
      </c>
      <c r="D18" s="42">
        <v>120116</v>
      </c>
      <c r="E18" s="48">
        <f>100*D18/D17</f>
        <v>99.416492166096958</v>
      </c>
    </row>
    <row r="19" spans="1:10" x14ac:dyDescent="0.2">
      <c r="A19" s="41" t="s">
        <v>51</v>
      </c>
      <c r="B19" s="42">
        <v>585</v>
      </c>
      <c r="C19" s="42">
        <v>120</v>
      </c>
      <c r="D19" s="42">
        <v>705</v>
      </c>
      <c r="E19" s="48">
        <f>100-E18</f>
        <v>0.58350783390304173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63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59856</v>
      </c>
      <c r="C24" s="34">
        <v>60965</v>
      </c>
      <c r="D24" s="34">
        <v>120821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65</v>
      </c>
      <c r="B26" s="36">
        <v>8792</v>
      </c>
      <c r="C26" s="36">
        <v>8408</v>
      </c>
      <c r="D26" s="36">
        <v>17200</v>
      </c>
      <c r="E26" s="36"/>
      <c r="F26" s="31" t="str">
        <f>A26</f>
        <v>Marocco</v>
      </c>
      <c r="G26" s="47">
        <f>100*B26/B$24</f>
        <v>14.688585939588345</v>
      </c>
      <c r="H26" s="47">
        <f t="shared" ref="H26:I26" si="2">100*C26/C$24</f>
        <v>13.791519724432051</v>
      </c>
      <c r="I26" s="47">
        <f t="shared" si="2"/>
        <v>14.235935805861564</v>
      </c>
    </row>
    <row r="27" spans="1:10" x14ac:dyDescent="0.2">
      <c r="A27" s="33" t="s">
        <v>66</v>
      </c>
      <c r="B27" s="36">
        <v>7785</v>
      </c>
      <c r="C27" s="36">
        <v>8823</v>
      </c>
      <c r="D27" s="36">
        <v>16608</v>
      </c>
      <c r="E27" s="36"/>
      <c r="F27" s="31" t="str">
        <f t="shared" ref="F27:F30" si="3">A27</f>
        <v>Romania</v>
      </c>
      <c r="G27" s="47">
        <f t="shared" ref="G27:G30" si="4">100*B27/B$24</f>
        <v>13.006214915797916</v>
      </c>
      <c r="H27" s="47">
        <f t="shared" ref="H27:H30" si="5">100*C27/C$24</f>
        <v>14.472238169441482</v>
      </c>
      <c r="I27" s="47">
        <f t="shared" ref="I27:I30" si="6">100*D27/D$24</f>
        <v>13.745954759520282</v>
      </c>
    </row>
    <row r="28" spans="1:10" x14ac:dyDescent="0.2">
      <c r="A28" s="33" t="s">
        <v>67</v>
      </c>
      <c r="B28" s="36">
        <v>5448</v>
      </c>
      <c r="C28" s="36">
        <v>5454</v>
      </c>
      <c r="D28" s="36">
        <v>10902</v>
      </c>
      <c r="E28" s="36"/>
      <c r="F28" s="31" t="str">
        <f t="shared" si="3"/>
        <v>Albania</v>
      </c>
      <c r="G28" s="47">
        <f t="shared" si="4"/>
        <v>9.1018444266238969</v>
      </c>
      <c r="H28" s="47">
        <f t="shared" si="5"/>
        <v>8.9461166242926264</v>
      </c>
      <c r="I28" s="47">
        <f t="shared" si="6"/>
        <v>9.0232658229943468</v>
      </c>
    </row>
    <row r="29" spans="1:10" x14ac:dyDescent="0.2">
      <c r="A29" s="33" t="s">
        <v>68</v>
      </c>
      <c r="B29" s="36">
        <v>5568</v>
      </c>
      <c r="C29" s="36">
        <v>4829</v>
      </c>
      <c r="D29" s="36">
        <v>10397</v>
      </c>
      <c r="E29" s="36"/>
      <c r="F29" s="31" t="str">
        <f t="shared" si="3"/>
        <v>India</v>
      </c>
      <c r="G29" s="47">
        <f t="shared" si="4"/>
        <v>9.3023255813953494</v>
      </c>
      <c r="H29" s="47">
        <f t="shared" si="5"/>
        <v>7.9209382432543265</v>
      </c>
      <c r="I29" s="47">
        <f t="shared" si="6"/>
        <v>8.6052921263687612</v>
      </c>
    </row>
    <row r="30" spans="1:10" x14ac:dyDescent="0.2">
      <c r="A30" s="33" t="s">
        <v>69</v>
      </c>
      <c r="B30" s="36">
        <v>5836</v>
      </c>
      <c r="C30" s="36">
        <v>3502</v>
      </c>
      <c r="D30" s="36">
        <v>9338</v>
      </c>
      <c r="E30" s="36"/>
      <c r="F30" s="31" t="str">
        <f t="shared" si="3"/>
        <v>Senegal</v>
      </c>
      <c r="G30" s="47">
        <f t="shared" si="4"/>
        <v>9.7500668270515902</v>
      </c>
      <c r="H30" s="47">
        <f t="shared" si="5"/>
        <v>5.7442795046338064</v>
      </c>
      <c r="I30" s="47">
        <f t="shared" si="6"/>
        <v>7.7287888694846094</v>
      </c>
    </row>
    <row r="31" spans="1:10" x14ac:dyDescent="0.2">
      <c r="F31" s="31" t="s">
        <v>89</v>
      </c>
      <c r="G31" s="47">
        <f>100-SUM(G26:G30)</f>
        <v>44.150962309542898</v>
      </c>
      <c r="H31" s="47">
        <f t="shared" ref="H31:I31" si="7">100-SUM(H26:H30)</f>
        <v>49.124907733945705</v>
      </c>
      <c r="I31" s="47">
        <f t="shared" si="7"/>
        <v>46.660762615770437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100" r:id="rId3" name="Control 4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4100" r:id="rId3" name="Control 4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D270-5CBE-44F2-8F23-A04B26337EB6}">
  <sheetPr codeName="Foglio2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8.7109375" style="43" bestFit="1" customWidth="1"/>
    <col min="5" max="5" width="8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52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76258</v>
      </c>
      <c r="C3" s="42">
        <v>76597</v>
      </c>
      <c r="D3" s="42">
        <v>152855</v>
      </c>
      <c r="E3" s="42"/>
    </row>
    <row r="4" spans="1:10" x14ac:dyDescent="0.2">
      <c r="A4" s="41" t="s">
        <v>36</v>
      </c>
      <c r="B4" s="42">
        <v>1072</v>
      </c>
      <c r="C4" s="42">
        <v>957</v>
      </c>
      <c r="D4" s="42">
        <v>2029</v>
      </c>
      <c r="E4" s="42"/>
    </row>
    <row r="5" spans="1:10" x14ac:dyDescent="0.2">
      <c r="A5" s="41" t="s">
        <v>37</v>
      </c>
      <c r="B5" s="42">
        <v>138</v>
      </c>
      <c r="C5" s="42">
        <v>121</v>
      </c>
      <c r="D5" s="42">
        <v>259</v>
      </c>
      <c r="E5" s="42"/>
    </row>
    <row r="6" spans="1:10" x14ac:dyDescent="0.2">
      <c r="A6" s="41" t="s">
        <v>38</v>
      </c>
      <c r="B6" s="42">
        <v>934</v>
      </c>
      <c r="C6" s="42">
        <v>836</v>
      </c>
      <c r="D6" s="42">
        <v>1770</v>
      </c>
      <c r="E6" s="42"/>
    </row>
    <row r="7" spans="1:10" x14ac:dyDescent="0.2">
      <c r="A7" s="41" t="s">
        <v>39</v>
      </c>
      <c r="B7" s="42">
        <v>4691</v>
      </c>
      <c r="C7" s="42">
        <v>4013</v>
      </c>
      <c r="D7" s="42">
        <v>8704</v>
      </c>
      <c r="E7" s="42"/>
    </row>
    <row r="8" spans="1:10" x14ac:dyDescent="0.2">
      <c r="A8" s="41" t="s">
        <v>40</v>
      </c>
      <c r="B8" s="42">
        <v>3717</v>
      </c>
      <c r="C8" s="42">
        <v>3563</v>
      </c>
      <c r="D8" s="42">
        <v>7280</v>
      </c>
      <c r="E8" s="42"/>
    </row>
    <row r="9" spans="1:10" x14ac:dyDescent="0.2">
      <c r="A9" s="41" t="s">
        <v>41</v>
      </c>
      <c r="B9" s="42">
        <v>974</v>
      </c>
      <c r="C9" s="42">
        <v>450</v>
      </c>
      <c r="D9" s="42">
        <v>1424</v>
      </c>
      <c r="E9" s="42"/>
    </row>
    <row r="10" spans="1:10" x14ac:dyDescent="0.2">
      <c r="A10" s="41" t="s">
        <v>42</v>
      </c>
      <c r="B10" s="42">
        <v>4299</v>
      </c>
      <c r="C10" s="42">
        <v>4579</v>
      </c>
      <c r="D10" s="42">
        <v>8878</v>
      </c>
      <c r="E10" s="42"/>
    </row>
    <row r="11" spans="1:10" x14ac:dyDescent="0.2">
      <c r="A11" s="41" t="s">
        <v>43</v>
      </c>
      <c r="B11" s="42">
        <v>666</v>
      </c>
      <c r="C11" s="42">
        <v>839</v>
      </c>
      <c r="D11" s="42">
        <v>1505</v>
      </c>
      <c r="E11" s="42"/>
    </row>
    <row r="12" spans="1:10" x14ac:dyDescent="0.2">
      <c r="A12" s="41" t="s">
        <v>44</v>
      </c>
      <c r="B12" s="42">
        <v>3633</v>
      </c>
      <c r="C12" s="42">
        <v>3740</v>
      </c>
      <c r="D12" s="42">
        <v>7373</v>
      </c>
      <c r="E12" s="42"/>
    </row>
    <row r="13" spans="1:10" x14ac:dyDescent="0.2">
      <c r="A13" s="41" t="s">
        <v>45</v>
      </c>
      <c r="B13" s="42">
        <v>6407</v>
      </c>
      <c r="C13" s="42">
        <v>6506</v>
      </c>
      <c r="D13" s="42">
        <v>12913</v>
      </c>
      <c r="E13" s="42"/>
      <c r="G13" s="51">
        <f>1000*B13/AVERAGE(B3,B17)</f>
        <v>84.792419369780703</v>
      </c>
      <c r="H13" s="51">
        <f t="shared" ref="H13:I13" si="0">1000*C13/AVERAGE(C3,C17)</f>
        <v>85.539982644823681</v>
      </c>
      <c r="I13" s="51">
        <f t="shared" si="0"/>
        <v>85.167426246050951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-528</v>
      </c>
      <c r="C15" s="42">
        <v>402</v>
      </c>
      <c r="D15" s="42">
        <v>-126</v>
      </c>
      <c r="E15" s="42"/>
    </row>
    <row r="16" spans="1:10" x14ac:dyDescent="0.2">
      <c r="A16" s="41" t="s">
        <v>48</v>
      </c>
      <c r="B16" s="42">
        <v>-1394</v>
      </c>
      <c r="C16" s="42">
        <v>-1078</v>
      </c>
      <c r="D16" s="42">
        <v>-2472</v>
      </c>
      <c r="E16" s="42"/>
    </row>
    <row r="17" spans="1:10" x14ac:dyDescent="0.2">
      <c r="A17" s="41" t="s">
        <v>49</v>
      </c>
      <c r="B17" s="42">
        <v>74864</v>
      </c>
      <c r="C17" s="42">
        <v>75519</v>
      </c>
      <c r="D17" s="42">
        <v>150383</v>
      </c>
      <c r="E17" s="42"/>
      <c r="G17" s="47">
        <f>100*(B17-B3)/B3</f>
        <v>-1.8280049306302291</v>
      </c>
      <c r="H17" s="47">
        <f t="shared" ref="H17:I17" si="1">100*(C17-C3)/C3</f>
        <v>-1.4073658237267779</v>
      </c>
      <c r="I17" s="47">
        <f t="shared" si="1"/>
        <v>-1.6172189329756959</v>
      </c>
      <c r="J17" s="50" t="s">
        <v>94</v>
      </c>
    </row>
    <row r="18" spans="1:10" x14ac:dyDescent="0.2">
      <c r="A18" s="41" t="s">
        <v>50</v>
      </c>
      <c r="B18" s="42">
        <v>73457</v>
      </c>
      <c r="C18" s="42">
        <v>75162</v>
      </c>
      <c r="D18" s="42">
        <v>148619</v>
      </c>
      <c r="E18" s="48">
        <f>100*D18/D17</f>
        <v>98.82699507258134</v>
      </c>
    </row>
    <row r="19" spans="1:10" x14ac:dyDescent="0.2">
      <c r="A19" s="41" t="s">
        <v>51</v>
      </c>
      <c r="B19" s="42">
        <v>1407</v>
      </c>
      <c r="C19" s="42">
        <v>357</v>
      </c>
      <c r="D19" s="42">
        <v>1764</v>
      </c>
      <c r="E19" s="48">
        <f>100-E18</f>
        <v>1.1730049274186598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70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74864</v>
      </c>
      <c r="C24" s="34">
        <v>75519</v>
      </c>
      <c r="D24" s="34">
        <v>150383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11237</v>
      </c>
      <c r="C26" s="36">
        <v>13402</v>
      </c>
      <c r="D26" s="36">
        <v>24639</v>
      </c>
      <c r="E26" s="36"/>
      <c r="F26" s="31" t="str">
        <f>A26</f>
        <v>Romania</v>
      </c>
      <c r="G26" s="47">
        <f>100*B26/B$24</f>
        <v>15.009884590724514</v>
      </c>
      <c r="H26" s="47">
        <f t="shared" ref="H26:I26" si="2">100*C26/C$24</f>
        <v>17.746527363974629</v>
      </c>
      <c r="I26" s="47">
        <f t="shared" si="2"/>
        <v>16.384165763417407</v>
      </c>
    </row>
    <row r="27" spans="1:10" x14ac:dyDescent="0.2">
      <c r="A27" s="33" t="s">
        <v>67</v>
      </c>
      <c r="B27" s="36">
        <v>8043</v>
      </c>
      <c r="C27" s="36">
        <v>7763</v>
      </c>
      <c r="D27" s="36">
        <v>15806</v>
      </c>
      <c r="E27" s="36"/>
      <c r="F27" s="31" t="str">
        <f t="shared" ref="F27:F30" si="3">A27</f>
        <v>Albania</v>
      </c>
      <c r="G27" s="47">
        <f t="shared" ref="G27:G30" si="4">100*B27/B$24</f>
        <v>10.743481513143834</v>
      </c>
      <c r="H27" s="47">
        <f t="shared" ref="H27:H30" si="5">100*C27/C$24</f>
        <v>10.279532303129013</v>
      </c>
      <c r="I27" s="47">
        <f t="shared" ref="I27:I30" si="6">100*D27/D$24</f>
        <v>10.510496532187814</v>
      </c>
    </row>
    <row r="28" spans="1:10" x14ac:dyDescent="0.2">
      <c r="A28" s="33" t="s">
        <v>68</v>
      </c>
      <c r="B28" s="36">
        <v>7797</v>
      </c>
      <c r="C28" s="36">
        <v>6645</v>
      </c>
      <c r="D28" s="36">
        <v>14442</v>
      </c>
      <c r="E28" s="36"/>
      <c r="F28" s="31" t="str">
        <f t="shared" si="3"/>
        <v>India</v>
      </c>
      <c r="G28" s="47">
        <f t="shared" si="4"/>
        <v>10.414885659328917</v>
      </c>
      <c r="H28" s="47">
        <f t="shared" si="5"/>
        <v>8.7991101577086557</v>
      </c>
      <c r="I28" s="47">
        <f t="shared" si="6"/>
        <v>9.6034791166554729</v>
      </c>
    </row>
    <row r="29" spans="1:10" x14ac:dyDescent="0.2">
      <c r="A29" s="33" t="s">
        <v>65</v>
      </c>
      <c r="B29" s="36">
        <v>6328</v>
      </c>
      <c r="C29" s="36">
        <v>6041</v>
      </c>
      <c r="D29" s="36">
        <v>12369</v>
      </c>
      <c r="E29" s="36"/>
      <c r="F29" s="31" t="str">
        <f t="shared" si="3"/>
        <v>Marocco</v>
      </c>
      <c r="G29" s="47">
        <f t="shared" si="4"/>
        <v>8.4526608249625994</v>
      </c>
      <c r="H29" s="47">
        <f t="shared" si="5"/>
        <v>7.9993114315602698</v>
      </c>
      <c r="I29" s="47">
        <f t="shared" si="6"/>
        <v>8.2249988363046356</v>
      </c>
    </row>
    <row r="30" spans="1:10" x14ac:dyDescent="0.2">
      <c r="A30" s="33" t="s">
        <v>71</v>
      </c>
      <c r="B30" s="36">
        <v>7256</v>
      </c>
      <c r="C30" s="36">
        <v>4803</v>
      </c>
      <c r="D30" s="36">
        <v>12059</v>
      </c>
      <c r="E30" s="36"/>
      <c r="F30" s="31" t="str">
        <f t="shared" si="3"/>
        <v>Pakistan</v>
      </c>
      <c r="G30" s="47">
        <f t="shared" si="4"/>
        <v>9.6922419320367599</v>
      </c>
      <c r="H30" s="47">
        <f t="shared" si="5"/>
        <v>6.3599888769713582</v>
      </c>
      <c r="I30" s="47">
        <f t="shared" si="6"/>
        <v>8.0188585145927398</v>
      </c>
    </row>
    <row r="31" spans="1:10" x14ac:dyDescent="0.2">
      <c r="F31" s="31" t="s">
        <v>89</v>
      </c>
      <c r="G31" s="47">
        <f>100-SUM(G26:G30)</f>
        <v>45.686845479803381</v>
      </c>
      <c r="H31" s="47">
        <f t="shared" ref="H31:I31" si="7">100-SUM(H26:H30)</f>
        <v>48.815529866656071</v>
      </c>
      <c r="I31" s="47">
        <f t="shared" si="7"/>
        <v>47.258001236841935</v>
      </c>
    </row>
    <row r="33" spans="1:1" x14ac:dyDescent="0.2">
      <c r="A33" s="14" t="s">
        <v>12</v>
      </c>
    </row>
  </sheetData>
  <mergeCells count="6">
    <mergeCell ref="A21:D21"/>
    <mergeCell ref="A22:D22"/>
    <mergeCell ref="B24:B25"/>
    <mergeCell ref="C24:C25"/>
    <mergeCell ref="D24:D25"/>
    <mergeCell ref="A1:D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2" r:id="rId3" name="Control 2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5122" r:id="rId3" name="Control 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84BD-B846-4ED1-83DF-958173C277E4}">
  <sheetPr codeName="Foglio3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53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21812</v>
      </c>
      <c r="C3" s="42">
        <v>23890</v>
      </c>
      <c r="D3" s="42">
        <v>45702</v>
      </c>
      <c r="E3" s="42"/>
    </row>
    <row r="4" spans="1:10" x14ac:dyDescent="0.2">
      <c r="A4" s="41" t="s">
        <v>36</v>
      </c>
      <c r="B4" s="42">
        <v>264</v>
      </c>
      <c r="C4" s="42">
        <v>232</v>
      </c>
      <c r="D4" s="42">
        <v>496</v>
      </c>
      <c r="E4" s="42"/>
    </row>
    <row r="5" spans="1:10" x14ac:dyDescent="0.2">
      <c r="A5" s="41" t="s">
        <v>37</v>
      </c>
      <c r="B5" s="42">
        <v>57</v>
      </c>
      <c r="C5" s="42">
        <v>40</v>
      </c>
      <c r="D5" s="42">
        <v>97</v>
      </c>
      <c r="E5" s="42"/>
    </row>
    <row r="6" spans="1:10" x14ac:dyDescent="0.2">
      <c r="A6" s="41" t="s">
        <v>38</v>
      </c>
      <c r="B6" s="42">
        <v>207</v>
      </c>
      <c r="C6" s="42">
        <v>192</v>
      </c>
      <c r="D6" s="42">
        <v>399</v>
      </c>
      <c r="E6" s="42"/>
    </row>
    <row r="7" spans="1:10" x14ac:dyDescent="0.2">
      <c r="A7" s="41" t="s">
        <v>39</v>
      </c>
      <c r="B7" s="42">
        <v>1521</v>
      </c>
      <c r="C7" s="42">
        <v>1710</v>
      </c>
      <c r="D7" s="42">
        <v>3231</v>
      </c>
      <c r="E7" s="42"/>
    </row>
    <row r="8" spans="1:10" x14ac:dyDescent="0.2">
      <c r="A8" s="41" t="s">
        <v>40</v>
      </c>
      <c r="B8" s="42">
        <v>1388</v>
      </c>
      <c r="C8" s="42">
        <v>1500</v>
      </c>
      <c r="D8" s="42">
        <v>2888</v>
      </c>
      <c r="E8" s="42"/>
    </row>
    <row r="9" spans="1:10" x14ac:dyDescent="0.2">
      <c r="A9" s="41" t="s">
        <v>41</v>
      </c>
      <c r="B9" s="42">
        <v>133</v>
      </c>
      <c r="C9" s="42">
        <v>210</v>
      </c>
      <c r="D9" s="42">
        <v>343</v>
      </c>
      <c r="E9" s="42"/>
    </row>
    <row r="10" spans="1:10" x14ac:dyDescent="0.2">
      <c r="A10" s="41" t="s">
        <v>42</v>
      </c>
      <c r="B10" s="42">
        <v>1722</v>
      </c>
      <c r="C10" s="42">
        <v>1840</v>
      </c>
      <c r="D10" s="42">
        <v>3562</v>
      </c>
      <c r="E10" s="42"/>
    </row>
    <row r="11" spans="1:10" x14ac:dyDescent="0.2">
      <c r="A11" s="41" t="s">
        <v>43</v>
      </c>
      <c r="B11" s="42">
        <v>275</v>
      </c>
      <c r="C11" s="42">
        <v>383</v>
      </c>
      <c r="D11" s="42">
        <v>658</v>
      </c>
      <c r="E11" s="42"/>
    </row>
    <row r="12" spans="1:10" x14ac:dyDescent="0.2">
      <c r="A12" s="41" t="s">
        <v>44</v>
      </c>
      <c r="B12" s="42">
        <v>1447</v>
      </c>
      <c r="C12" s="42">
        <v>1457</v>
      </c>
      <c r="D12" s="42">
        <v>2904</v>
      </c>
      <c r="E12" s="42"/>
    </row>
    <row r="13" spans="1:10" x14ac:dyDescent="0.2">
      <c r="A13" s="41" t="s">
        <v>45</v>
      </c>
      <c r="B13" s="42">
        <v>1024</v>
      </c>
      <c r="C13" s="42">
        <v>1034</v>
      </c>
      <c r="D13" s="42">
        <v>2058</v>
      </c>
      <c r="E13" s="42"/>
      <c r="G13" s="51">
        <f>1000*B13/AVERAGE(B3,B17)</f>
        <v>46.470468108279825</v>
      </c>
      <c r="H13" s="51">
        <f t="shared" ref="H13:I13" si="0">1000*C13/AVERAGE(C3,C17)</f>
        <v>42.394423944239442</v>
      </c>
      <c r="I13" s="51">
        <f t="shared" si="0"/>
        <v>44.329086385714746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-316</v>
      </c>
      <c r="C15" s="42">
        <v>175</v>
      </c>
      <c r="D15" s="42">
        <v>-141</v>
      </c>
      <c r="E15" s="42"/>
    </row>
    <row r="16" spans="1:10" x14ac:dyDescent="0.2">
      <c r="A16" s="41" t="s">
        <v>48</v>
      </c>
      <c r="B16" s="42">
        <v>447</v>
      </c>
      <c r="C16" s="42">
        <v>1000</v>
      </c>
      <c r="D16" s="42">
        <v>1447</v>
      </c>
      <c r="E16" s="42"/>
    </row>
    <row r="17" spans="1:10" x14ac:dyDescent="0.2">
      <c r="A17" s="41" t="s">
        <v>49</v>
      </c>
      <c r="B17" s="42">
        <v>22259</v>
      </c>
      <c r="C17" s="42">
        <v>24890</v>
      </c>
      <c r="D17" s="42">
        <v>47149</v>
      </c>
      <c r="E17" s="42"/>
      <c r="G17" s="47">
        <f>100*(B17-B3)/B3</f>
        <v>2.0493306436823766</v>
      </c>
      <c r="H17" s="47">
        <f t="shared" ref="H17:I17" si="1">100*(C17-C3)/C3</f>
        <v>4.1858518208455422</v>
      </c>
      <c r="I17" s="47">
        <f t="shared" si="1"/>
        <v>3.1661634064154742</v>
      </c>
      <c r="J17" s="50" t="s">
        <v>94</v>
      </c>
    </row>
    <row r="18" spans="1:10" x14ac:dyDescent="0.2">
      <c r="A18" s="41" t="s">
        <v>50</v>
      </c>
      <c r="B18" s="42">
        <v>21453</v>
      </c>
      <c r="C18" s="42">
        <v>24595</v>
      </c>
      <c r="D18" s="42">
        <v>46048</v>
      </c>
      <c r="E18" s="48">
        <f>100*D18/D17</f>
        <v>97.664849731701622</v>
      </c>
    </row>
    <row r="19" spans="1:10" x14ac:dyDescent="0.2">
      <c r="A19" s="41" t="s">
        <v>51</v>
      </c>
      <c r="B19" s="42">
        <v>806</v>
      </c>
      <c r="C19" s="42">
        <v>295</v>
      </c>
      <c r="D19" s="42">
        <v>1101</v>
      </c>
      <c r="E19" s="48">
        <f>100-E18</f>
        <v>2.3351502682983778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72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22259</v>
      </c>
      <c r="C24" s="34">
        <v>24890</v>
      </c>
      <c r="D24" s="34">
        <v>47149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2705</v>
      </c>
      <c r="C26" s="36">
        <v>3609</v>
      </c>
      <c r="D26" s="36">
        <v>6314</v>
      </c>
      <c r="E26" s="36"/>
      <c r="F26" s="31" t="str">
        <f>A26</f>
        <v>Romania</v>
      </c>
      <c r="G26" s="47">
        <f>100*B26/B$24</f>
        <v>12.152387798193988</v>
      </c>
      <c r="H26" s="47">
        <f t="shared" ref="H26:I26" si="2">100*C26/C$24</f>
        <v>14.499799116110887</v>
      </c>
      <c r="I26" s="47">
        <f t="shared" si="2"/>
        <v>13.391588368788309</v>
      </c>
    </row>
    <row r="27" spans="1:10" x14ac:dyDescent="0.2">
      <c r="A27" s="33" t="s">
        <v>65</v>
      </c>
      <c r="B27" s="36">
        <v>1994</v>
      </c>
      <c r="C27" s="36">
        <v>1824</v>
      </c>
      <c r="D27" s="36">
        <v>3818</v>
      </c>
      <c r="E27" s="36"/>
      <c r="F27" s="31" t="str">
        <f t="shared" ref="F27:F30" si="3">A27</f>
        <v>Marocco</v>
      </c>
      <c r="G27" s="47">
        <f t="shared" ref="G27:G30" si="4">100*B27/B$24</f>
        <v>8.9581742216631479</v>
      </c>
      <c r="H27" s="47">
        <f t="shared" ref="H27:H30" si="5">100*C27/C$24</f>
        <v>7.3282442748091601</v>
      </c>
      <c r="I27" s="47">
        <f t="shared" ref="I27:I30" si="6">100*D27/D$24</f>
        <v>8.0977327196759212</v>
      </c>
    </row>
    <row r="28" spans="1:10" x14ac:dyDescent="0.2">
      <c r="A28" s="33" t="s">
        <v>67</v>
      </c>
      <c r="B28" s="36">
        <v>1645</v>
      </c>
      <c r="C28" s="36">
        <v>1635</v>
      </c>
      <c r="D28" s="36">
        <v>3280</v>
      </c>
      <c r="E28" s="36"/>
      <c r="F28" s="31" t="str">
        <f t="shared" si="3"/>
        <v>Albania</v>
      </c>
      <c r="G28" s="47">
        <f t="shared" si="4"/>
        <v>7.3902691046318347</v>
      </c>
      <c r="H28" s="47">
        <f t="shared" si="5"/>
        <v>6.568903173965448</v>
      </c>
      <c r="I28" s="47">
        <f t="shared" si="6"/>
        <v>6.9566692824874332</v>
      </c>
    </row>
    <row r="29" spans="1:10" x14ac:dyDescent="0.2">
      <c r="A29" s="33" t="s">
        <v>73</v>
      </c>
      <c r="B29" s="37">
        <v>677</v>
      </c>
      <c r="C29" s="36">
        <v>2354</v>
      </c>
      <c r="D29" s="36">
        <v>3031</v>
      </c>
      <c r="E29" s="36"/>
      <c r="F29" s="31" t="str">
        <f t="shared" si="3"/>
        <v>Ucraina</v>
      </c>
      <c r="G29" s="47">
        <f t="shared" si="4"/>
        <v>3.0414663731524327</v>
      </c>
      <c r="H29" s="47">
        <f t="shared" si="5"/>
        <v>9.4576134993973486</v>
      </c>
      <c r="I29" s="47">
        <f t="shared" si="6"/>
        <v>6.4285562790303086</v>
      </c>
    </row>
    <row r="30" spans="1:10" x14ac:dyDescent="0.2">
      <c r="A30" s="33" t="s">
        <v>71</v>
      </c>
      <c r="B30" s="36">
        <v>1471</v>
      </c>
      <c r="C30" s="37">
        <v>764</v>
      </c>
      <c r="D30" s="36">
        <v>2235</v>
      </c>
      <c r="E30" s="36"/>
      <c r="F30" s="31" t="str">
        <f t="shared" si="3"/>
        <v>Pakistan</v>
      </c>
      <c r="G30" s="47">
        <f t="shared" si="4"/>
        <v>6.6085628285188012</v>
      </c>
      <c r="H30" s="47">
        <f t="shared" si="5"/>
        <v>3.0695058256327843</v>
      </c>
      <c r="I30" s="47">
        <f t="shared" si="6"/>
        <v>4.7402914165729921</v>
      </c>
    </row>
    <row r="31" spans="1:10" x14ac:dyDescent="0.2">
      <c r="F31" s="31" t="s">
        <v>89</v>
      </c>
      <c r="G31" s="47">
        <f>100-SUM(G26:G30)</f>
        <v>61.849139673839801</v>
      </c>
      <c r="H31" s="47">
        <f t="shared" ref="H31:I31" si="7">100-SUM(H26:H30)</f>
        <v>59.075934110084376</v>
      </c>
      <c r="I31" s="47">
        <f t="shared" si="7"/>
        <v>60.385161933445033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5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6145" r:id="rId3" name="Control 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6307-7324-4829-A0EB-F4C8044909DE}">
  <sheetPr codeName="Foglio4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54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20946</v>
      </c>
      <c r="C3" s="42">
        <v>20707</v>
      </c>
      <c r="D3" s="42">
        <v>41653</v>
      </c>
      <c r="E3" s="42"/>
    </row>
    <row r="4" spans="1:10" x14ac:dyDescent="0.2">
      <c r="A4" s="41" t="s">
        <v>36</v>
      </c>
      <c r="B4" s="42">
        <v>316</v>
      </c>
      <c r="C4" s="42">
        <v>292</v>
      </c>
      <c r="D4" s="42">
        <v>608</v>
      </c>
      <c r="E4" s="42"/>
    </row>
    <row r="5" spans="1:10" x14ac:dyDescent="0.2">
      <c r="A5" s="41" t="s">
        <v>37</v>
      </c>
      <c r="B5" s="42">
        <v>37</v>
      </c>
      <c r="C5" s="42">
        <v>34</v>
      </c>
      <c r="D5" s="42">
        <v>71</v>
      </c>
      <c r="E5" s="42"/>
    </row>
    <row r="6" spans="1:10" x14ac:dyDescent="0.2">
      <c r="A6" s="41" t="s">
        <v>38</v>
      </c>
      <c r="B6" s="42">
        <v>279</v>
      </c>
      <c r="C6" s="42">
        <v>258</v>
      </c>
      <c r="D6" s="42">
        <v>537</v>
      </c>
      <c r="E6" s="42"/>
    </row>
    <row r="7" spans="1:10" x14ac:dyDescent="0.2">
      <c r="A7" s="41" t="s">
        <v>39</v>
      </c>
      <c r="B7" s="42">
        <v>1639</v>
      </c>
      <c r="C7" s="42">
        <v>1370</v>
      </c>
      <c r="D7" s="42">
        <v>3009</v>
      </c>
      <c r="E7" s="42"/>
    </row>
    <row r="8" spans="1:10" x14ac:dyDescent="0.2">
      <c r="A8" s="41" t="s">
        <v>40</v>
      </c>
      <c r="B8" s="42">
        <v>1378</v>
      </c>
      <c r="C8" s="42">
        <v>1110</v>
      </c>
      <c r="D8" s="42">
        <v>2488</v>
      </c>
      <c r="E8" s="42"/>
    </row>
    <row r="9" spans="1:10" x14ac:dyDescent="0.2">
      <c r="A9" s="41" t="s">
        <v>41</v>
      </c>
      <c r="B9" s="42">
        <v>261</v>
      </c>
      <c r="C9" s="42">
        <v>260</v>
      </c>
      <c r="D9" s="42">
        <v>521</v>
      </c>
      <c r="E9" s="42"/>
    </row>
    <row r="10" spans="1:10" x14ac:dyDescent="0.2">
      <c r="A10" s="41" t="s">
        <v>42</v>
      </c>
      <c r="B10" s="42">
        <v>1249</v>
      </c>
      <c r="C10" s="42">
        <v>1062</v>
      </c>
      <c r="D10" s="42">
        <v>2311</v>
      </c>
      <c r="E10" s="42"/>
    </row>
    <row r="11" spans="1:10" x14ac:dyDescent="0.2">
      <c r="A11" s="41" t="s">
        <v>43</v>
      </c>
      <c r="B11" s="42">
        <v>229</v>
      </c>
      <c r="C11" s="42">
        <v>232</v>
      </c>
      <c r="D11" s="42">
        <v>461</v>
      </c>
      <c r="E11" s="42"/>
    </row>
    <row r="12" spans="1:10" x14ac:dyDescent="0.2">
      <c r="A12" s="41" t="s">
        <v>44</v>
      </c>
      <c r="B12" s="42">
        <v>1020</v>
      </c>
      <c r="C12" s="42">
        <v>830</v>
      </c>
      <c r="D12" s="42">
        <v>1850</v>
      </c>
      <c r="E12" s="42"/>
    </row>
    <row r="13" spans="1:10" x14ac:dyDescent="0.2">
      <c r="A13" s="41" t="s">
        <v>45</v>
      </c>
      <c r="B13" s="42">
        <v>1037</v>
      </c>
      <c r="C13" s="42">
        <v>898</v>
      </c>
      <c r="D13" s="42">
        <v>1935</v>
      </c>
      <c r="E13" s="42"/>
      <c r="G13" s="51">
        <f>1000*B13/AVERAGE(B3,B17)</f>
        <v>49.120147786751296</v>
      </c>
      <c r="H13" s="51">
        <f t="shared" ref="H13:I13" si="0">1000*C13/AVERAGE(C3,C17)</f>
        <v>42.850666857538236</v>
      </c>
      <c r="I13" s="51">
        <f t="shared" si="0"/>
        <v>45.996957307216888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-192</v>
      </c>
      <c r="C15" s="42">
        <v>49</v>
      </c>
      <c r="D15" s="42">
        <v>-143</v>
      </c>
      <c r="E15" s="42"/>
    </row>
    <row r="16" spans="1:10" x14ac:dyDescent="0.2">
      <c r="A16" s="41" t="s">
        <v>48</v>
      </c>
      <c r="B16" s="42">
        <v>331</v>
      </c>
      <c r="C16" s="42">
        <v>499</v>
      </c>
      <c r="D16" s="42">
        <v>830</v>
      </c>
      <c r="E16" s="42"/>
    </row>
    <row r="17" spans="1:10" x14ac:dyDescent="0.2">
      <c r="A17" s="41" t="s">
        <v>49</v>
      </c>
      <c r="B17" s="42">
        <v>21277</v>
      </c>
      <c r="C17" s="42">
        <v>21206</v>
      </c>
      <c r="D17" s="42">
        <v>42483</v>
      </c>
      <c r="E17" s="42"/>
      <c r="G17" s="47">
        <f>100*(B17-B3)/B3</f>
        <v>1.5802539864413254</v>
      </c>
      <c r="H17" s="47">
        <f t="shared" ref="H17:I17" si="1">100*(C17-C3)/C3</f>
        <v>2.409813106678901</v>
      </c>
      <c r="I17" s="47">
        <f t="shared" si="1"/>
        <v>1.9926535903776439</v>
      </c>
      <c r="J17" s="50" t="s">
        <v>94</v>
      </c>
    </row>
    <row r="18" spans="1:10" x14ac:dyDescent="0.2">
      <c r="A18" s="41" t="s">
        <v>50</v>
      </c>
      <c r="B18" s="42">
        <v>20393</v>
      </c>
      <c r="C18" s="42">
        <v>20962</v>
      </c>
      <c r="D18" s="42">
        <v>41355</v>
      </c>
      <c r="E18" s="48">
        <f>100*D18/D17</f>
        <v>97.3448202810536</v>
      </c>
    </row>
    <row r="19" spans="1:10" x14ac:dyDescent="0.2">
      <c r="A19" s="41" t="s">
        <v>51</v>
      </c>
      <c r="B19" s="42">
        <v>884</v>
      </c>
      <c r="C19" s="42">
        <v>244</v>
      </c>
      <c r="D19" s="42">
        <v>1128</v>
      </c>
      <c r="E19" s="48">
        <f>100-E18</f>
        <v>2.6551797189463997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74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21277</v>
      </c>
      <c r="C24" s="34">
        <v>21206</v>
      </c>
      <c r="D24" s="34">
        <v>42483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5243</v>
      </c>
      <c r="C26" s="36">
        <v>6219</v>
      </c>
      <c r="D26" s="36">
        <v>11462</v>
      </c>
      <c r="E26" s="36"/>
      <c r="F26" s="31" t="str">
        <f>A26</f>
        <v>Romania</v>
      </c>
      <c r="G26" s="47">
        <f>100*B26/B$24</f>
        <v>24.64163180899563</v>
      </c>
      <c r="H26" s="47">
        <f t="shared" ref="H26:I26" si="2">100*C26/C$24</f>
        <v>29.326605677638405</v>
      </c>
      <c r="I26" s="47">
        <f t="shared" si="2"/>
        <v>26.980203846244379</v>
      </c>
    </row>
    <row r="27" spans="1:10" x14ac:dyDescent="0.2">
      <c r="A27" s="33" t="s">
        <v>68</v>
      </c>
      <c r="B27" s="36">
        <v>3640</v>
      </c>
      <c r="C27" s="36">
        <v>3076</v>
      </c>
      <c r="D27" s="36">
        <v>6716</v>
      </c>
      <c r="E27" s="36"/>
      <c r="F27" s="31" t="str">
        <f t="shared" ref="F27:F30" si="3">A27</f>
        <v>India</v>
      </c>
      <c r="G27" s="47">
        <f t="shared" ref="G27:G30" si="4">100*B27/B$24</f>
        <v>17.10767495417587</v>
      </c>
      <c r="H27" s="47">
        <f t="shared" ref="H27:H30" si="5">100*C27/C$24</f>
        <v>14.505328680562105</v>
      </c>
      <c r="I27" s="47">
        <f t="shared" ref="I27:I30" si="6">100*D27/D$24</f>
        <v>15.808676411741168</v>
      </c>
    </row>
    <row r="28" spans="1:10" x14ac:dyDescent="0.2">
      <c r="A28" s="33" t="s">
        <v>65</v>
      </c>
      <c r="B28" s="36">
        <v>1994</v>
      </c>
      <c r="C28" s="36">
        <v>1944</v>
      </c>
      <c r="D28" s="36">
        <v>3938</v>
      </c>
      <c r="E28" s="36"/>
      <c r="F28" s="31" t="str">
        <f t="shared" si="3"/>
        <v>Marocco</v>
      </c>
      <c r="G28" s="47">
        <f t="shared" si="4"/>
        <v>9.3716219391831554</v>
      </c>
      <c r="H28" s="47">
        <f t="shared" si="5"/>
        <v>9.1672168254267667</v>
      </c>
      <c r="I28" s="47">
        <f t="shared" si="6"/>
        <v>9.2695901890167836</v>
      </c>
    </row>
    <row r="29" spans="1:10" x14ac:dyDescent="0.2">
      <c r="A29" s="33" t="s">
        <v>67</v>
      </c>
      <c r="B29" s="36">
        <v>1619</v>
      </c>
      <c r="C29" s="36">
        <v>1569</v>
      </c>
      <c r="D29" s="36">
        <v>3188</v>
      </c>
      <c r="E29" s="36"/>
      <c r="F29" s="31" t="str">
        <f t="shared" si="3"/>
        <v>Albania</v>
      </c>
      <c r="G29" s="47">
        <f t="shared" si="4"/>
        <v>7.6091554260469048</v>
      </c>
      <c r="H29" s="47">
        <f t="shared" si="5"/>
        <v>7.3988493822503063</v>
      </c>
      <c r="I29" s="47">
        <f t="shared" si="6"/>
        <v>7.5041781418449736</v>
      </c>
    </row>
    <row r="30" spans="1:10" x14ac:dyDescent="0.2">
      <c r="A30" s="33" t="s">
        <v>75</v>
      </c>
      <c r="B30" s="36">
        <v>1553</v>
      </c>
      <c r="C30" s="36">
        <v>1130</v>
      </c>
      <c r="D30" s="36">
        <v>2683</v>
      </c>
      <c r="E30" s="36"/>
      <c r="F30" s="31" t="str">
        <f t="shared" si="3"/>
        <v>Egitto</v>
      </c>
      <c r="G30" s="47">
        <f t="shared" si="4"/>
        <v>7.298961319734925</v>
      </c>
      <c r="H30" s="47">
        <f t="shared" si="5"/>
        <v>5.328680562105065</v>
      </c>
      <c r="I30" s="47">
        <f t="shared" si="6"/>
        <v>6.315467363415955</v>
      </c>
    </row>
    <row r="31" spans="1:10" x14ac:dyDescent="0.2">
      <c r="F31" s="31" t="s">
        <v>89</v>
      </c>
      <c r="G31" s="47">
        <f>100-SUM(G26:G30)</f>
        <v>33.970954551863514</v>
      </c>
      <c r="H31" s="47">
        <f t="shared" ref="H31:I31" si="7">100-SUM(H26:H30)</f>
        <v>34.273318872017356</v>
      </c>
      <c r="I31" s="47">
        <f t="shared" si="7"/>
        <v>34.121884047736742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7169" r:id="rId3" name="Control 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AF8F-1F36-47EF-A23C-7BF171B44CE1}">
  <sheetPr codeName="Foglio5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55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12754</v>
      </c>
      <c r="C3" s="42">
        <v>13236</v>
      </c>
      <c r="D3" s="42">
        <v>25990</v>
      </c>
      <c r="E3" s="42"/>
    </row>
    <row r="4" spans="1:10" x14ac:dyDescent="0.2">
      <c r="A4" s="41" t="s">
        <v>36</v>
      </c>
      <c r="B4" s="42">
        <v>151</v>
      </c>
      <c r="C4" s="42">
        <v>170</v>
      </c>
      <c r="D4" s="42">
        <v>321</v>
      </c>
      <c r="E4" s="42"/>
    </row>
    <row r="5" spans="1:10" x14ac:dyDescent="0.2">
      <c r="A5" s="41" t="s">
        <v>37</v>
      </c>
      <c r="B5" s="42">
        <v>31</v>
      </c>
      <c r="C5" s="42">
        <v>17</v>
      </c>
      <c r="D5" s="42">
        <v>48</v>
      </c>
      <c r="E5" s="42"/>
    </row>
    <row r="6" spans="1:10" x14ac:dyDescent="0.2">
      <c r="A6" s="41" t="s">
        <v>38</v>
      </c>
      <c r="B6" s="42">
        <v>120</v>
      </c>
      <c r="C6" s="42">
        <v>153</v>
      </c>
      <c r="D6" s="42">
        <v>273</v>
      </c>
      <c r="E6" s="42"/>
    </row>
    <row r="7" spans="1:10" x14ac:dyDescent="0.2">
      <c r="A7" s="41" t="s">
        <v>39</v>
      </c>
      <c r="B7" s="42">
        <v>1087</v>
      </c>
      <c r="C7" s="42">
        <v>1050</v>
      </c>
      <c r="D7" s="42">
        <v>2137</v>
      </c>
      <c r="E7" s="42"/>
    </row>
    <row r="8" spans="1:10" x14ac:dyDescent="0.2">
      <c r="A8" s="41" t="s">
        <v>40</v>
      </c>
      <c r="B8" s="42">
        <v>1034</v>
      </c>
      <c r="C8" s="42">
        <v>985</v>
      </c>
      <c r="D8" s="42">
        <v>2019</v>
      </c>
      <c r="E8" s="42"/>
    </row>
    <row r="9" spans="1:10" x14ac:dyDescent="0.2">
      <c r="A9" s="41" t="s">
        <v>41</v>
      </c>
      <c r="B9" s="42">
        <v>53</v>
      </c>
      <c r="C9" s="42">
        <v>65</v>
      </c>
      <c r="D9" s="42">
        <v>118</v>
      </c>
      <c r="E9" s="42"/>
    </row>
    <row r="10" spans="1:10" x14ac:dyDescent="0.2">
      <c r="A10" s="41" t="s">
        <v>42</v>
      </c>
      <c r="B10" s="42">
        <v>957</v>
      </c>
      <c r="C10" s="42">
        <v>895</v>
      </c>
      <c r="D10" s="42">
        <v>1852</v>
      </c>
      <c r="E10" s="42"/>
    </row>
    <row r="11" spans="1:10" x14ac:dyDescent="0.2">
      <c r="A11" s="41" t="s">
        <v>43</v>
      </c>
      <c r="B11" s="42">
        <v>115</v>
      </c>
      <c r="C11" s="42">
        <v>153</v>
      </c>
      <c r="D11" s="42">
        <v>268</v>
      </c>
      <c r="E11" s="42"/>
    </row>
    <row r="12" spans="1:10" x14ac:dyDescent="0.2">
      <c r="A12" s="41" t="s">
        <v>44</v>
      </c>
      <c r="B12" s="42">
        <v>842</v>
      </c>
      <c r="C12" s="42">
        <v>742</v>
      </c>
      <c r="D12" s="42">
        <v>1584</v>
      </c>
      <c r="E12" s="42"/>
    </row>
    <row r="13" spans="1:10" x14ac:dyDescent="0.2">
      <c r="A13" s="41" t="s">
        <v>45</v>
      </c>
      <c r="B13" s="42">
        <v>475</v>
      </c>
      <c r="C13" s="42">
        <v>531</v>
      </c>
      <c r="D13" s="42">
        <v>1006</v>
      </c>
      <c r="E13" s="42"/>
      <c r="G13" s="51">
        <f>1000*B13/AVERAGE(B3,B17)</f>
        <v>36.610273998998032</v>
      </c>
      <c r="H13" s="51">
        <f t="shared" ref="H13:I13" si="0">1000*C13/AVERAGE(C3,C17)</f>
        <v>39.328963448505725</v>
      </c>
      <c r="I13" s="51">
        <f t="shared" si="0"/>
        <v>37.996676235080827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-99</v>
      </c>
      <c r="C15" s="42">
        <v>102</v>
      </c>
      <c r="D15" s="42">
        <v>3</v>
      </c>
      <c r="E15" s="42"/>
    </row>
    <row r="16" spans="1:10" x14ac:dyDescent="0.2">
      <c r="A16" s="41" t="s">
        <v>48</v>
      </c>
      <c r="B16" s="42">
        <v>441</v>
      </c>
      <c r="C16" s="42">
        <v>531</v>
      </c>
      <c r="D16" s="42">
        <v>972</v>
      </c>
      <c r="E16" s="42"/>
    </row>
    <row r="17" spans="1:10" x14ac:dyDescent="0.2">
      <c r="A17" s="41" t="s">
        <v>49</v>
      </c>
      <c r="B17" s="42">
        <v>13195</v>
      </c>
      <c r="C17" s="42">
        <v>13767</v>
      </c>
      <c r="D17" s="42">
        <v>26962</v>
      </c>
      <c r="E17" s="42"/>
      <c r="G17" s="47">
        <f>100*(B17-B3)/B3</f>
        <v>3.4577387486278814</v>
      </c>
      <c r="H17" s="47">
        <f t="shared" ref="H17:I17" si="1">100*(C17-C3)/C3</f>
        <v>4.0117860380779691</v>
      </c>
      <c r="I17" s="47">
        <f t="shared" si="1"/>
        <v>3.7398999615236628</v>
      </c>
      <c r="J17" s="50" t="s">
        <v>94</v>
      </c>
    </row>
    <row r="18" spans="1:10" x14ac:dyDescent="0.2">
      <c r="A18" s="41" t="s">
        <v>50</v>
      </c>
      <c r="B18" s="42">
        <v>12835</v>
      </c>
      <c r="C18" s="42">
        <v>13669</v>
      </c>
      <c r="D18" s="42">
        <v>26504</v>
      </c>
      <c r="E18" s="48">
        <f>100*D18/D17</f>
        <v>98.30131295897931</v>
      </c>
    </row>
    <row r="19" spans="1:10" x14ac:dyDescent="0.2">
      <c r="A19" s="41" t="s">
        <v>51</v>
      </c>
      <c r="B19" s="42">
        <v>360</v>
      </c>
      <c r="C19" s="42">
        <v>98</v>
      </c>
      <c r="D19" s="42">
        <v>458</v>
      </c>
      <c r="E19" s="48">
        <f>100-E18</f>
        <v>1.6986870410206905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1"/>
    </row>
    <row r="22" spans="1:10" x14ac:dyDescent="0.2">
      <c r="A22" s="29" t="s">
        <v>76</v>
      </c>
      <c r="B22" s="30"/>
      <c r="C22" s="30"/>
      <c r="D22" s="30"/>
      <c r="E22" s="31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13195</v>
      </c>
      <c r="C24" s="34">
        <v>13767</v>
      </c>
      <c r="D24" s="34">
        <v>26962</v>
      </c>
      <c r="E24" s="45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65</v>
      </c>
      <c r="B26" s="36">
        <v>1924</v>
      </c>
      <c r="C26" s="36">
        <v>1750</v>
      </c>
      <c r="D26" s="36">
        <v>3674</v>
      </c>
      <c r="E26" s="36"/>
      <c r="F26" s="31" t="str">
        <f>A26</f>
        <v>Marocco</v>
      </c>
      <c r="G26" s="47">
        <f>100*B26/B$24</f>
        <v>14.58128078817734</v>
      </c>
      <c r="H26" s="47">
        <f t="shared" ref="H26:I26" si="2">100*C26/C$24</f>
        <v>12.711556620905062</v>
      </c>
      <c r="I26" s="47">
        <f t="shared" si="2"/>
        <v>13.626585564869075</v>
      </c>
    </row>
    <row r="27" spans="1:10" x14ac:dyDescent="0.2">
      <c r="A27" s="33" t="s">
        <v>66</v>
      </c>
      <c r="B27" s="36">
        <v>1488</v>
      </c>
      <c r="C27" s="36">
        <v>2111</v>
      </c>
      <c r="D27" s="36">
        <v>3599</v>
      </c>
      <c r="E27" s="36"/>
      <c r="F27" s="31" t="str">
        <f t="shared" ref="F27:F30" si="3">A27</f>
        <v>Romania</v>
      </c>
      <c r="G27" s="47">
        <f t="shared" ref="G27:G30" si="4">100*B27/B$24</f>
        <v>11.27699886320576</v>
      </c>
      <c r="H27" s="47">
        <f t="shared" ref="H27:H30" si="5">100*C27/C$24</f>
        <v>15.333769158131764</v>
      </c>
      <c r="I27" s="47">
        <f t="shared" ref="I27:I30" si="6">100*D27/D$24</f>
        <v>13.348416289592761</v>
      </c>
    </row>
    <row r="28" spans="1:10" x14ac:dyDescent="0.2">
      <c r="A28" s="33" t="s">
        <v>67</v>
      </c>
      <c r="B28" s="36">
        <v>1124</v>
      </c>
      <c r="C28" s="36">
        <v>1091</v>
      </c>
      <c r="D28" s="36">
        <v>2215</v>
      </c>
      <c r="E28" s="36"/>
      <c r="F28" s="31" t="str">
        <f t="shared" si="3"/>
        <v>Albania</v>
      </c>
      <c r="G28" s="47">
        <f t="shared" si="4"/>
        <v>8.5183781735505875</v>
      </c>
      <c r="H28" s="47">
        <f t="shared" si="5"/>
        <v>7.9247475848042424</v>
      </c>
      <c r="I28" s="47">
        <f t="shared" si="6"/>
        <v>8.2152659298271633</v>
      </c>
    </row>
    <row r="29" spans="1:10" x14ac:dyDescent="0.2">
      <c r="A29" s="33" t="s">
        <v>69</v>
      </c>
      <c r="B29" s="36">
        <v>1332</v>
      </c>
      <c r="C29" s="37">
        <v>747</v>
      </c>
      <c r="D29" s="36">
        <v>2079</v>
      </c>
      <c r="E29" s="36"/>
      <c r="F29" s="31" t="str">
        <f t="shared" si="3"/>
        <v>Senegal</v>
      </c>
      <c r="G29" s="47">
        <f t="shared" si="4"/>
        <v>10.094732853353543</v>
      </c>
      <c r="H29" s="47">
        <f t="shared" si="5"/>
        <v>5.4260187404663327</v>
      </c>
      <c r="I29" s="47">
        <f t="shared" si="6"/>
        <v>7.7108523106594467</v>
      </c>
    </row>
    <row r="30" spans="1:10" x14ac:dyDescent="0.2">
      <c r="A30" s="33" t="s">
        <v>75</v>
      </c>
      <c r="B30" s="37">
        <v>657</v>
      </c>
      <c r="C30" s="37">
        <v>371</v>
      </c>
      <c r="D30" s="36">
        <v>1028</v>
      </c>
      <c r="E30" s="36"/>
      <c r="F30" s="31" t="str">
        <f t="shared" si="3"/>
        <v>Egitto</v>
      </c>
      <c r="G30" s="47">
        <f t="shared" si="4"/>
        <v>4.9791587722622204</v>
      </c>
      <c r="H30" s="47">
        <f t="shared" si="5"/>
        <v>2.6948500036318732</v>
      </c>
      <c r="I30" s="47">
        <f t="shared" si="6"/>
        <v>3.8127735331206885</v>
      </c>
    </row>
    <row r="31" spans="1:10" x14ac:dyDescent="0.2">
      <c r="F31" s="31" t="s">
        <v>89</v>
      </c>
      <c r="G31" s="47">
        <f>100-SUM(G26:G30)</f>
        <v>50.549450549450555</v>
      </c>
      <c r="H31" s="47">
        <f t="shared" ref="H31:I31" si="7">100-SUM(H26:H30)</f>
        <v>55.90905789206073</v>
      </c>
      <c r="I31" s="47">
        <f t="shared" si="7"/>
        <v>53.286106371930863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8193" r:id="rId3" name="Control 1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D0B-19FD-403C-90E1-372B1BA87688}">
  <sheetPr codeName="Foglio11"/>
  <dimension ref="A1:J33"/>
  <sheetViews>
    <sheetView workbookViewId="0">
      <selection activeCell="A29" sqref="A29"/>
    </sheetView>
  </sheetViews>
  <sheetFormatPr defaultRowHeight="12.75" x14ac:dyDescent="0.2"/>
  <cols>
    <col min="1" max="1" width="84.5703125" style="31" customWidth="1"/>
    <col min="2" max="2" width="7.7109375" style="43" bestFit="1" customWidth="1"/>
    <col min="3" max="3" width="9.5703125" style="43" bestFit="1" customWidth="1"/>
    <col min="4" max="4" width="7.7109375" style="43" bestFit="1" customWidth="1"/>
    <col min="5" max="5" width="7.7109375" style="43" customWidth="1"/>
    <col min="6" max="6" width="9.5703125" style="31" bestFit="1" customWidth="1"/>
    <col min="7" max="9" width="9.140625" style="46"/>
    <col min="10" max="16384" width="9.140625" style="31"/>
  </cols>
  <sheetData>
    <row r="1" spans="1:10" x14ac:dyDescent="0.2">
      <c r="A1" s="38" t="s">
        <v>56</v>
      </c>
      <c r="B1" s="38"/>
      <c r="C1" s="38"/>
      <c r="D1" s="38"/>
      <c r="E1" s="44"/>
    </row>
    <row r="2" spans="1:10" x14ac:dyDescent="0.2">
      <c r="A2" s="39" t="s">
        <v>32</v>
      </c>
      <c r="B2" s="40" t="s">
        <v>33</v>
      </c>
      <c r="C2" s="40" t="s">
        <v>34</v>
      </c>
      <c r="D2" s="40" t="s">
        <v>0</v>
      </c>
      <c r="E2" s="40"/>
      <c r="G2" s="46" t="s">
        <v>90</v>
      </c>
      <c r="H2" s="46" t="s">
        <v>91</v>
      </c>
      <c r="I2" s="46" t="s">
        <v>92</v>
      </c>
    </row>
    <row r="3" spans="1:10" x14ac:dyDescent="0.2">
      <c r="A3" s="41" t="s">
        <v>35</v>
      </c>
      <c r="B3" s="42">
        <v>14347</v>
      </c>
      <c r="C3" s="42">
        <v>14088</v>
      </c>
      <c r="D3" s="42">
        <v>28435</v>
      </c>
      <c r="E3" s="42"/>
    </row>
    <row r="4" spans="1:10" x14ac:dyDescent="0.2">
      <c r="A4" s="41" t="s">
        <v>36</v>
      </c>
      <c r="B4" s="42">
        <v>202</v>
      </c>
      <c r="C4" s="42">
        <v>166</v>
      </c>
      <c r="D4" s="42">
        <v>368</v>
      </c>
      <c r="E4" s="42"/>
    </row>
    <row r="5" spans="1:10" x14ac:dyDescent="0.2">
      <c r="A5" s="41" t="s">
        <v>37</v>
      </c>
      <c r="B5" s="42">
        <v>41</v>
      </c>
      <c r="C5" s="42">
        <v>27</v>
      </c>
      <c r="D5" s="42">
        <v>68</v>
      </c>
      <c r="E5" s="42"/>
    </row>
    <row r="6" spans="1:10" x14ac:dyDescent="0.2">
      <c r="A6" s="41" t="s">
        <v>38</v>
      </c>
      <c r="B6" s="42">
        <v>161</v>
      </c>
      <c r="C6" s="42">
        <v>139</v>
      </c>
      <c r="D6" s="42">
        <v>300</v>
      </c>
      <c r="E6" s="42"/>
    </row>
    <row r="7" spans="1:10" x14ac:dyDescent="0.2">
      <c r="A7" s="41" t="s">
        <v>39</v>
      </c>
      <c r="B7" s="42">
        <v>1018</v>
      </c>
      <c r="C7" s="42">
        <v>867</v>
      </c>
      <c r="D7" s="42">
        <v>1885</v>
      </c>
      <c r="E7" s="42"/>
    </row>
    <row r="8" spans="1:10" x14ac:dyDescent="0.2">
      <c r="A8" s="41" t="s">
        <v>40</v>
      </c>
      <c r="B8" s="42">
        <v>818</v>
      </c>
      <c r="C8" s="42">
        <v>742</v>
      </c>
      <c r="D8" s="42">
        <v>1560</v>
      </c>
      <c r="E8" s="42"/>
    </row>
    <row r="9" spans="1:10" x14ac:dyDescent="0.2">
      <c r="A9" s="41" t="s">
        <v>41</v>
      </c>
      <c r="B9" s="42">
        <v>200</v>
      </c>
      <c r="C9" s="42">
        <v>125</v>
      </c>
      <c r="D9" s="42">
        <v>325</v>
      </c>
      <c r="E9" s="42"/>
    </row>
    <row r="10" spans="1:10" x14ac:dyDescent="0.2">
      <c r="A10" s="41" t="s">
        <v>42</v>
      </c>
      <c r="B10" s="42">
        <v>849</v>
      </c>
      <c r="C10" s="42">
        <v>740</v>
      </c>
      <c r="D10" s="42">
        <v>1589</v>
      </c>
      <c r="E10" s="42"/>
    </row>
    <row r="11" spans="1:10" x14ac:dyDescent="0.2">
      <c r="A11" s="41" t="s">
        <v>43</v>
      </c>
      <c r="B11" s="42">
        <v>130</v>
      </c>
      <c r="C11" s="42">
        <v>155</v>
      </c>
      <c r="D11" s="42">
        <v>285</v>
      </c>
      <c r="E11" s="42"/>
    </row>
    <row r="12" spans="1:10" x14ac:dyDescent="0.2">
      <c r="A12" s="41" t="s">
        <v>44</v>
      </c>
      <c r="B12" s="42">
        <v>719</v>
      </c>
      <c r="C12" s="42">
        <v>585</v>
      </c>
      <c r="D12" s="42">
        <v>1304</v>
      </c>
      <c r="E12" s="42"/>
    </row>
    <row r="13" spans="1:10" x14ac:dyDescent="0.2">
      <c r="A13" s="41" t="s">
        <v>45</v>
      </c>
      <c r="B13" s="42">
        <v>714</v>
      </c>
      <c r="C13" s="42">
        <v>696</v>
      </c>
      <c r="D13" s="42">
        <v>1410</v>
      </c>
      <c r="E13" s="42"/>
      <c r="G13" s="51">
        <f>1000*B13/AVERAGE(B3,B17)</f>
        <v>49.253268030214187</v>
      </c>
      <c r="H13" s="51">
        <f t="shared" ref="H13:I13" si="0">1000*C13/AVERAGE(C3,C17)</f>
        <v>49.088408505836298</v>
      </c>
      <c r="I13" s="51">
        <f t="shared" si="0"/>
        <v>49.171752397558848</v>
      </c>
      <c r="J13" s="31" t="s">
        <v>95</v>
      </c>
    </row>
    <row r="14" spans="1:10" x14ac:dyDescent="0.2">
      <c r="A14" s="41" t="s">
        <v>46</v>
      </c>
      <c r="B14" s="42">
        <v>0</v>
      </c>
      <c r="C14" s="42">
        <v>0</v>
      </c>
      <c r="D14" s="42">
        <v>0</v>
      </c>
      <c r="E14" s="42"/>
    </row>
    <row r="15" spans="1:10" x14ac:dyDescent="0.2">
      <c r="A15" s="41" t="s">
        <v>47</v>
      </c>
      <c r="B15" s="42">
        <v>-67</v>
      </c>
      <c r="C15" s="42">
        <v>28</v>
      </c>
      <c r="D15" s="42">
        <v>-39</v>
      </c>
      <c r="E15" s="42"/>
    </row>
    <row r="16" spans="1:10" x14ac:dyDescent="0.2">
      <c r="A16" s="41" t="s">
        <v>48</v>
      </c>
      <c r="B16" s="42">
        <v>299</v>
      </c>
      <c r="C16" s="42">
        <v>181</v>
      </c>
      <c r="D16" s="42">
        <v>480</v>
      </c>
      <c r="E16" s="42"/>
    </row>
    <row r="17" spans="1:10" x14ac:dyDescent="0.2">
      <c r="A17" s="41" t="s">
        <v>49</v>
      </c>
      <c r="B17" s="42">
        <v>14646</v>
      </c>
      <c r="C17" s="42">
        <v>14269</v>
      </c>
      <c r="D17" s="42">
        <v>28915</v>
      </c>
      <c r="E17" s="42"/>
      <c r="G17" s="47">
        <f>100*(B17-B3)/B3</f>
        <v>2.0840593852373317</v>
      </c>
      <c r="H17" s="47">
        <f t="shared" ref="H17:I17" si="1">100*(C17-C3)/C3</f>
        <v>1.2847813742191936</v>
      </c>
      <c r="I17" s="47">
        <f t="shared" si="1"/>
        <v>1.6880604888341832</v>
      </c>
      <c r="J17" s="50" t="s">
        <v>94</v>
      </c>
    </row>
    <row r="18" spans="1:10" x14ac:dyDescent="0.2">
      <c r="A18" s="41" t="s">
        <v>50</v>
      </c>
      <c r="B18" s="42">
        <v>14292</v>
      </c>
      <c r="C18" s="42">
        <v>14162</v>
      </c>
      <c r="D18" s="42">
        <v>28454</v>
      </c>
      <c r="E18" s="48">
        <f>100*D18/D17</f>
        <v>98.405671796645336</v>
      </c>
    </row>
    <row r="19" spans="1:10" x14ac:dyDescent="0.2">
      <c r="A19" s="41" t="s">
        <v>51</v>
      </c>
      <c r="B19" s="42">
        <v>354</v>
      </c>
      <c r="C19" s="42">
        <v>107</v>
      </c>
      <c r="D19" s="42">
        <v>461</v>
      </c>
      <c r="E19" s="48">
        <f>100-E18</f>
        <v>1.5943282033546637</v>
      </c>
    </row>
    <row r="20" spans="1:10" x14ac:dyDescent="0.2">
      <c r="E20" s="49" t="s">
        <v>93</v>
      </c>
    </row>
    <row r="21" spans="1:10" x14ac:dyDescent="0.2">
      <c r="A21" s="29" t="s">
        <v>30</v>
      </c>
      <c r="B21" s="30"/>
      <c r="C21" s="30"/>
      <c r="D21" s="30"/>
      <c r="E21" s="36"/>
    </row>
    <row r="22" spans="1:10" x14ac:dyDescent="0.2">
      <c r="A22" s="29" t="s">
        <v>96</v>
      </c>
      <c r="B22" s="30"/>
      <c r="C22" s="30"/>
      <c r="D22" s="30"/>
      <c r="E22" s="36"/>
    </row>
    <row r="23" spans="1:10" ht="13.5" thickBot="1" x14ac:dyDescent="0.25">
      <c r="A23" s="32" t="s">
        <v>64</v>
      </c>
      <c r="B23" s="40" t="s">
        <v>33</v>
      </c>
      <c r="C23" s="40" t="s">
        <v>34</v>
      </c>
      <c r="D23" s="40" t="s">
        <v>0</v>
      </c>
      <c r="E23" s="40"/>
    </row>
    <row r="24" spans="1:10" x14ac:dyDescent="0.2">
      <c r="A24" s="33"/>
      <c r="B24" s="34">
        <v>14646</v>
      </c>
      <c r="C24" s="34">
        <v>14269</v>
      </c>
      <c r="D24" s="34">
        <v>28915</v>
      </c>
      <c r="E24" s="36"/>
    </row>
    <row r="25" spans="1:10" x14ac:dyDescent="0.2">
      <c r="A25" s="33" t="s">
        <v>0</v>
      </c>
      <c r="B25" s="35"/>
      <c r="C25" s="35"/>
      <c r="D25" s="35"/>
      <c r="E25" s="36"/>
      <c r="G25" s="46" t="s">
        <v>86</v>
      </c>
      <c r="H25" s="46" t="s">
        <v>87</v>
      </c>
      <c r="I25" s="46" t="s">
        <v>88</v>
      </c>
    </row>
    <row r="26" spans="1:10" x14ac:dyDescent="0.2">
      <c r="A26" s="33" t="s">
        <v>66</v>
      </c>
      <c r="B26" s="36">
        <v>3645</v>
      </c>
      <c r="C26" s="36">
        <v>4069</v>
      </c>
      <c r="D26" s="36">
        <v>7714</v>
      </c>
      <c r="E26" s="36"/>
      <c r="F26" s="31" t="str">
        <f>A26</f>
        <v>Romania</v>
      </c>
      <c r="G26" s="47">
        <f>100*B26/B$24</f>
        <v>24.887341253584598</v>
      </c>
      <c r="H26" s="47">
        <f t="shared" ref="H26:I26" si="2">100*C26/C$24</f>
        <v>28.516364146050879</v>
      </c>
      <c r="I26" s="47">
        <f t="shared" si="2"/>
        <v>26.678194708628741</v>
      </c>
    </row>
    <row r="27" spans="1:10" x14ac:dyDescent="0.2">
      <c r="A27" s="33" t="s">
        <v>75</v>
      </c>
      <c r="B27" s="36">
        <v>2057</v>
      </c>
      <c r="C27" s="36">
        <v>1471</v>
      </c>
      <c r="D27" s="36">
        <v>3528</v>
      </c>
      <c r="F27" s="31" t="str">
        <f t="shared" ref="F27:F30" si="3">A27</f>
        <v>Egitto</v>
      </c>
      <c r="G27" s="47">
        <f t="shared" ref="G27:G30" si="4">100*B27/B$24</f>
        <v>14.04479038645364</v>
      </c>
      <c r="H27" s="47">
        <f t="shared" ref="H27:H30" si="5">100*C27/C$24</f>
        <v>10.309061602074427</v>
      </c>
      <c r="I27" s="47">
        <f t="shared" ref="I27:I30" si="6">100*D27/D$24</f>
        <v>12.201279612657791</v>
      </c>
    </row>
    <row r="28" spans="1:10" x14ac:dyDescent="0.2">
      <c r="A28" s="33" t="s">
        <v>65</v>
      </c>
      <c r="B28" s="36">
        <v>1213</v>
      </c>
      <c r="C28" s="36">
        <v>1139</v>
      </c>
      <c r="D28" s="36">
        <v>2352</v>
      </c>
      <c r="F28" s="31" t="str">
        <f t="shared" si="3"/>
        <v>Marocco</v>
      </c>
      <c r="G28" s="47">
        <f t="shared" si="4"/>
        <v>8.2821248122354234</v>
      </c>
      <c r="H28" s="47">
        <f t="shared" si="5"/>
        <v>7.9823393370243183</v>
      </c>
      <c r="I28" s="47">
        <f t="shared" si="6"/>
        <v>8.1341864084385271</v>
      </c>
    </row>
    <row r="29" spans="1:10" x14ac:dyDescent="0.2">
      <c r="A29" s="33" t="s">
        <v>67</v>
      </c>
      <c r="B29" s="36">
        <v>1135</v>
      </c>
      <c r="C29" s="37">
        <v>1140</v>
      </c>
      <c r="D29" s="36">
        <v>2275</v>
      </c>
      <c r="F29" s="31" t="str">
        <f t="shared" si="3"/>
        <v>Albania</v>
      </c>
      <c r="G29" s="47">
        <f t="shared" si="4"/>
        <v>7.7495561928171517</v>
      </c>
      <c r="H29" s="47">
        <f t="shared" si="5"/>
        <v>7.989347536617843</v>
      </c>
      <c r="I29" s="47">
        <f t="shared" si="6"/>
        <v>7.8678886391146463</v>
      </c>
    </row>
    <row r="30" spans="1:10" x14ac:dyDescent="0.2">
      <c r="A30" s="33" t="s">
        <v>68</v>
      </c>
      <c r="B30" s="37">
        <v>759</v>
      </c>
      <c r="C30" s="37">
        <v>645</v>
      </c>
      <c r="D30" s="36">
        <v>1404</v>
      </c>
      <c r="F30" s="31" t="str">
        <f t="shared" si="3"/>
        <v>India</v>
      </c>
      <c r="G30" s="47">
        <f t="shared" si="4"/>
        <v>5.1823023351085622</v>
      </c>
      <c r="H30" s="47">
        <f t="shared" si="5"/>
        <v>4.520288737823253</v>
      </c>
      <c r="I30" s="47">
        <f t="shared" si="6"/>
        <v>4.8556112744250388</v>
      </c>
    </row>
    <row r="31" spans="1:10" x14ac:dyDescent="0.2">
      <c r="F31" s="31" t="s">
        <v>89</v>
      </c>
      <c r="G31" s="47">
        <f>100-SUM(G26:G30)</f>
        <v>39.853885019800629</v>
      </c>
      <c r="H31" s="47">
        <f t="shared" ref="H31:I31" si="7">100-SUM(H26:H30)</f>
        <v>40.682598640409282</v>
      </c>
      <c r="I31" s="47">
        <f t="shared" si="7"/>
        <v>40.262839356735256</v>
      </c>
    </row>
    <row r="33" spans="1:1" x14ac:dyDescent="0.2">
      <c r="A33" s="14" t="s">
        <v>12</v>
      </c>
    </row>
  </sheetData>
  <mergeCells count="6">
    <mergeCell ref="A1:D1"/>
    <mergeCell ref="A21:D21"/>
    <mergeCell ref="A22:D22"/>
    <mergeCell ref="B24:B25"/>
    <mergeCell ref="C24:C25"/>
    <mergeCell ref="D24:D25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ontrol 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914400</xdr:colOff>
                <xdr:row>24</xdr:row>
                <xdr:rowOff>66675</xdr:rowOff>
              </to>
            </anchor>
          </controlPr>
        </control>
      </mc:Choice>
      <mc:Fallback>
        <control shapeId="9217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M</vt:lpstr>
      <vt:lpstr>F</vt:lpstr>
      <vt:lpstr>T</vt:lpstr>
      <vt:lpstr>BG</vt:lpstr>
      <vt:lpstr>BS</vt:lpstr>
      <vt:lpstr>CO</vt:lpstr>
      <vt:lpstr>CR</vt:lpstr>
      <vt:lpstr>LC</vt:lpstr>
      <vt:lpstr>LO</vt:lpstr>
      <vt:lpstr>MN</vt:lpstr>
      <vt:lpstr>MI</vt:lpstr>
      <vt:lpstr>MB</vt:lpstr>
      <vt:lpstr>PV</vt:lpstr>
      <vt:lpstr>SO</vt:lpstr>
      <vt:lpstr>VA</vt:lpstr>
      <vt:lpstr>Lombardia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Menonna - Fondazione ISMU</dc:creator>
  <cp:lastModifiedBy>Alessio Menonna - Fondazione ISMU</cp:lastModifiedBy>
  <dcterms:created xsi:type="dcterms:W3CDTF">2024-02-06T14:23:57Z</dcterms:created>
  <dcterms:modified xsi:type="dcterms:W3CDTF">2024-02-06T16:00:19Z</dcterms:modified>
</cp:coreProperties>
</file>