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ndazioneismu-my.sharepoint.com/personal/g_papavero_ismu_org/Documents/Giorgia OD NEW/2025 STATISTICA/CITTADINANZA 2025/"/>
    </mc:Choice>
  </mc:AlternateContent>
  <xr:revisionPtr revIDLastSave="981" documentId="8_{431FF816-2832-40A2-9BA1-CF37BAE867BC}" xr6:coauthVersionLast="47" xr6:coauthVersionMax="47" xr10:uidLastSave="{272B7672-D861-4951-AE86-FF33354163DC}"/>
  <bookViews>
    <workbookView xWindow="-120" yWindow="-120" windowWidth="20730" windowHeight="11160" activeTab="3" xr2:uid="{6143066E-54FD-4F11-B376-6D79060B6DC9}"/>
  </bookViews>
  <sheets>
    <sheet name="1" sheetId="1" r:id="rId1"/>
    <sheet name="2" sheetId="11" r:id="rId2"/>
    <sheet name="3" sheetId="14" r:id="rId3"/>
    <sheet name="4" sheetId="17" r:id="rId4"/>
  </sheets>
  <definedNames>
    <definedName name="_xlnm.Print_Area" localSheetId="0">'1'!$B$2:$O$27</definedName>
    <definedName name="_xlnm.Print_Area" localSheetId="1">'2'!$B$2:$Q$54</definedName>
    <definedName name="_xlnm.Print_Area" localSheetId="2">'3'!$B$2:$L$44</definedName>
    <definedName name="_xlnm.Print_Area" localSheetId="3">'4'!$B$2:$K$43</definedName>
    <definedName name="regioni" localSheetId="0">'1'!#REF!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4" l="1"/>
  <c r="H5" i="14"/>
  <c r="F22" i="17"/>
  <c r="E22" i="17"/>
  <c r="D22" i="17"/>
  <c r="C22" i="17"/>
  <c r="F21" i="17"/>
  <c r="E21" i="17"/>
  <c r="D21" i="17"/>
  <c r="C21" i="17"/>
  <c r="F20" i="17"/>
  <c r="E20" i="17"/>
  <c r="D20" i="17"/>
  <c r="C20" i="17"/>
  <c r="F19" i="17"/>
  <c r="E19" i="17"/>
  <c r="D19" i="17"/>
  <c r="C19" i="17"/>
  <c r="F18" i="17"/>
  <c r="E18" i="17"/>
  <c r="D18" i="17"/>
  <c r="C18" i="17"/>
  <c r="F17" i="17"/>
  <c r="E17" i="17"/>
  <c r="D17" i="17"/>
  <c r="C17" i="17"/>
  <c r="F16" i="17"/>
  <c r="E16" i="17"/>
  <c r="D16" i="17"/>
  <c r="C16" i="17"/>
  <c r="J12" i="17"/>
  <c r="J11" i="17"/>
  <c r="J10" i="17"/>
  <c r="J9" i="17"/>
  <c r="J8" i="17"/>
  <c r="J7" i="17"/>
  <c r="J6" i="17"/>
  <c r="L19" i="14"/>
  <c r="K19" i="14"/>
  <c r="L17" i="14"/>
  <c r="K17" i="14"/>
  <c r="L8" i="14"/>
  <c r="K8" i="14"/>
  <c r="L15" i="14"/>
  <c r="K15" i="14"/>
  <c r="L14" i="14"/>
  <c r="K14" i="14"/>
  <c r="L13" i="14"/>
  <c r="K13" i="14"/>
  <c r="L12" i="14"/>
  <c r="K12" i="14"/>
  <c r="L11" i="14"/>
  <c r="K11" i="14"/>
  <c r="L10" i="14"/>
  <c r="K10" i="14"/>
  <c r="L9" i="14"/>
  <c r="K9" i="14"/>
  <c r="L7" i="14"/>
  <c r="K7" i="14"/>
  <c r="L6" i="14"/>
  <c r="K6" i="14"/>
  <c r="L5" i="14"/>
  <c r="K5" i="14"/>
  <c r="H19" i="14"/>
  <c r="H17" i="14"/>
  <c r="H15" i="14"/>
  <c r="H14" i="14"/>
  <c r="H13" i="14"/>
  <c r="H12" i="14"/>
  <c r="H11" i="14"/>
  <c r="H10" i="14"/>
  <c r="H9" i="14"/>
  <c r="H7" i="14"/>
  <c r="H6" i="14"/>
  <c r="Q25" i="11"/>
  <c r="Q24" i="11"/>
  <c r="Q23" i="11"/>
  <c r="Q22" i="11"/>
  <c r="Q21" i="11"/>
  <c r="Q20" i="11"/>
  <c r="Q19" i="11"/>
  <c r="Q18" i="11"/>
  <c r="Q17" i="11"/>
  <c r="Q16" i="11"/>
  <c r="Q15" i="11"/>
  <c r="Q14" i="11"/>
  <c r="Q13" i="11"/>
  <c r="Q12" i="11"/>
  <c r="Q11" i="11"/>
  <c r="Q10" i="11"/>
  <c r="Q9" i="11"/>
  <c r="Q8" i="11"/>
  <c r="Q7" i="11"/>
  <c r="Q6" i="11"/>
  <c r="Q5" i="11"/>
  <c r="G7" i="11"/>
  <c r="H25" i="11"/>
  <c r="G25" i="11"/>
  <c r="H24" i="11"/>
  <c r="G24" i="11"/>
  <c r="H23" i="11"/>
  <c r="G23" i="11"/>
  <c r="H22" i="11"/>
  <c r="G22" i="11"/>
  <c r="H21" i="11"/>
  <c r="G21" i="11"/>
  <c r="H20" i="11"/>
  <c r="G20" i="11"/>
  <c r="H19" i="11"/>
  <c r="G19" i="11"/>
  <c r="H18" i="11"/>
  <c r="G18" i="11"/>
  <c r="H17" i="11"/>
  <c r="G17" i="11"/>
  <c r="H16" i="11"/>
  <c r="G16" i="11"/>
  <c r="H15" i="11"/>
  <c r="G15" i="11"/>
  <c r="H14" i="11"/>
  <c r="G14" i="11"/>
  <c r="H13" i="11"/>
  <c r="G13" i="11"/>
  <c r="H12" i="11"/>
  <c r="G12" i="11"/>
  <c r="H11" i="11"/>
  <c r="G11" i="11"/>
  <c r="H10" i="11"/>
  <c r="G10" i="11"/>
  <c r="H9" i="11"/>
  <c r="G9" i="11"/>
  <c r="H8" i="11"/>
  <c r="G8" i="11"/>
  <c r="H7" i="11"/>
  <c r="H6" i="11"/>
  <c r="G6" i="11"/>
  <c r="H5" i="11"/>
  <c r="G5" i="11"/>
  <c r="O25" i="11"/>
  <c r="O24" i="11"/>
  <c r="O23" i="11"/>
  <c r="O22" i="11"/>
  <c r="O21" i="11"/>
  <c r="O20" i="11"/>
  <c r="O19" i="11"/>
  <c r="O18" i="11"/>
  <c r="O17" i="11"/>
  <c r="O16" i="11"/>
  <c r="O15" i="11"/>
  <c r="O14" i="11"/>
  <c r="O13" i="11"/>
  <c r="O12" i="11"/>
  <c r="O11" i="11"/>
  <c r="O10" i="11"/>
  <c r="O9" i="11"/>
  <c r="O8" i="11"/>
  <c r="O7" i="11"/>
  <c r="O6" i="11"/>
  <c r="O5" i="11"/>
  <c r="N25" i="11"/>
  <c r="N24" i="11"/>
  <c r="N23" i="11"/>
  <c r="N22" i="11"/>
  <c r="N21" i="11"/>
  <c r="N20" i="11"/>
  <c r="N19" i="11"/>
  <c r="N18" i="11"/>
  <c r="N17" i="11"/>
  <c r="N16" i="11"/>
  <c r="N15" i="11"/>
  <c r="N14" i="11"/>
  <c r="N13" i="11"/>
  <c r="N12" i="11"/>
  <c r="N11" i="11"/>
  <c r="N10" i="11"/>
  <c r="N9" i="11"/>
  <c r="N8" i="11"/>
  <c r="N7" i="11"/>
  <c r="N6" i="11"/>
  <c r="N5" i="11"/>
  <c r="J15" i="17" l="1"/>
  <c r="E26" i="1"/>
  <c r="E25" i="1"/>
  <c r="E24" i="1"/>
  <c r="E23" i="1"/>
  <c r="D26" i="1"/>
  <c r="D25" i="1"/>
  <c r="D24" i="1"/>
  <c r="D23" i="1"/>
  <c r="D22" i="1"/>
  <c r="E22" i="1"/>
  <c r="E21" i="1"/>
  <c r="E20" i="1"/>
  <c r="D21" i="1"/>
  <c r="D20" i="1"/>
  <c r="E19" i="1"/>
  <c r="D19" i="1"/>
  <c r="D18" i="1"/>
  <c r="E18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D17" i="1"/>
  <c r="D16" i="1"/>
  <c r="D15" i="1"/>
  <c r="D14" i="1"/>
  <c r="D13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<sst xmlns="http://schemas.openxmlformats.org/spreadsheetml/2006/main" count="170" uniqueCount="80">
  <si>
    <t>Anno</t>
  </si>
  <si>
    <t>Piemonte</t>
  </si>
  <si>
    <t>Lombardia</t>
  </si>
  <si>
    <t>Veneto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</si>
  <si>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</si>
  <si>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</si>
  <si>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</si>
  <si>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</si>
  <si>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</si>
  <si>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</si>
  <si>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</si>
  <si>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</si>
  <si>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</si>
  <si>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</si>
  <si>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</si>
  <si>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</si>
  <si>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</si>
  <si>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</si>
  <si>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Maschi</t>
  </si>
  <si>
    <t>Acquisizioni di cittadinanza italiana</t>
  </si>
  <si>
    <t>Valle d'Aosta</t>
  </si>
  <si>
    <t>ITALIA</t>
  </si>
  <si>
    <t>% Femmine</t>
  </si>
  <si>
    <t>V. d'Aosta</t>
  </si>
  <si>
    <t>Regione</t>
  </si>
  <si>
    <t>Anno 2023</t>
  </si>
  <si>
    <t>Anno 2024</t>
  </si>
  <si>
    <t xml:space="preserve"> Femmine</t>
  </si>
  <si>
    <t>Cittadini stranieri: acquisizioni della cittadinanza italiana, bilancio demografico anni 2023 e 2024</t>
  </si>
  <si>
    <t>dIstribuzione % per Regione</t>
  </si>
  <si>
    <t>Trentino-A.A</t>
  </si>
  <si>
    <t>Friuli-V.G.</t>
  </si>
  <si>
    <t>Totale acquisizioni di cittadinanza italiana</t>
  </si>
  <si>
    <t>di cui: 
Maschi</t>
  </si>
  <si>
    <t>di cui:
Femmine</t>
  </si>
  <si>
    <r>
      <t xml:space="preserve">Fonte: </t>
    </r>
    <r>
      <rPr>
        <sz val="8"/>
        <rFont val="Arial"/>
        <family val="2"/>
      </rPr>
      <t>elaborazioni Fondazione ISMU ETS su dati ISTAT</t>
    </r>
  </si>
  <si>
    <t>Var %  2023/2024</t>
  </si>
  <si>
    <t>Cittadini Stranieri. Bilancio demografico :  acquisizione di cittadinanza italiana. Anni 2002-2024</t>
  </si>
  <si>
    <t>Var. assoluta</t>
  </si>
  <si>
    <t>Var. % annuale</t>
  </si>
  <si>
    <t>Emilia-R.</t>
  </si>
  <si>
    <t>Albania</t>
  </si>
  <si>
    <t>Marocco</t>
  </si>
  <si>
    <t>Argentina</t>
  </si>
  <si>
    <t>Brasile</t>
  </si>
  <si>
    <t>India</t>
  </si>
  <si>
    <t>Egitto</t>
  </si>
  <si>
    <t>Bangladesh</t>
  </si>
  <si>
    <t>Moldova</t>
  </si>
  <si>
    <t>Ucraina</t>
  </si>
  <si>
    <t>Ecuador</t>
  </si>
  <si>
    <t>TOTALE PAESI MONDO</t>
  </si>
  <si>
    <t>Altri comunitari</t>
  </si>
  <si>
    <t>Paesi di origine</t>
  </si>
  <si>
    <t>Femmine</t>
  </si>
  <si>
    <t>Totale</t>
  </si>
  <si>
    <t xml:space="preserve"> % Maschi</t>
  </si>
  <si>
    <t>Distribuzione % per paese di origine</t>
  </si>
  <si>
    <t>Totale MF</t>
  </si>
  <si>
    <t>Romania</t>
  </si>
  <si>
    <t xml:space="preserve">Modalità di acquisizione  </t>
  </si>
  <si>
    <t xml:space="preserve">Residenza  </t>
  </si>
  <si>
    <t xml:space="preserve">Matrimonio  </t>
  </si>
  <si>
    <t xml:space="preserve">Altro  </t>
  </si>
  <si>
    <t xml:space="preserve">Età  </t>
  </si>
  <si>
    <t xml:space="preserve">Fino a 20 anni  </t>
  </si>
  <si>
    <t xml:space="preserve">20-29 anni  </t>
  </si>
  <si>
    <t xml:space="preserve">30-39 anni  </t>
  </si>
  <si>
    <t xml:space="preserve">40-49 anni  </t>
  </si>
  <si>
    <t xml:space="preserve">50-59 anni  </t>
  </si>
  <si>
    <t xml:space="preserve">60 anni e più  </t>
  </si>
  <si>
    <t xml:space="preserve">Totale  </t>
  </si>
  <si>
    <t xml:space="preserve">Acquisizioni di cittadinanza italiana per sesso e principali paesi di origine. Anno 2023 </t>
  </si>
  <si>
    <t>Altri Paesi</t>
  </si>
  <si>
    <t xml:space="preserve">TOTALE PAESI </t>
  </si>
  <si>
    <t>Percentuali per sesso</t>
  </si>
  <si>
    <t>Acquisizioni della cittadinanza italiana per modalità di acquisizione e classe di età . Anno 2023</t>
  </si>
  <si>
    <t>Valori %</t>
  </si>
  <si>
    <t>Altro *</t>
  </si>
  <si>
    <t>* Altro: comprende le acquisizioni di cittadinanza dei minori ottenute per trasmissione del diritto da parte di genitori divenuti italiani, dei neo-maggiorenni nati e residenti in Italia che scelgono di diventare italiani al compimento del 18° anno di età e coloro che l'acquisiscono per ius sanguinis, ovvero in quanto figli o discendenti di cittadini italiani.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</si>
</sst>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.0"/>
    <numFmt numFmtId="165" formatCode="0.0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</font>
    <font>
      <sz val="8"/>
      <name val="Arial"/>
      <family val="2"/>
    </font>
    <font>
      <i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Cambria"/>
      <family val="1"/>
    </font>
    <font>
      <b/>
      <sz val="10"/>
      <name val="Cambria"/>
      <family val="1"/>
    </font>
    <font>
      <i/>
      <sz val="10"/>
      <name val="Cambria"/>
      <family val="1"/>
    </font>
    <font>
      <b/>
      <i/>
      <sz val="10"/>
      <name val="Cambria"/>
      <family val="1"/>
    </font>
    <font>
      <b/>
      <sz val="11"/>
      <name val="Cambria"/>
      <family val="1"/>
    </font>
    <font>
      <sz val="11"/>
      <name val="Cambria"/>
      <family val="1"/>
    </font>
    <font>
      <b/>
      <sz val="12"/>
      <name val="Cambria"/>
      <family val="1"/>
    </font>
    <font>
      <sz val="12"/>
      <color rgb="FF000000"/>
      <name val="Cambria"/>
      <family val="1"/>
    </font>
    <font>
      <sz val="10"/>
      <color rgb="FF000000"/>
      <name val="Cambria"/>
      <family val="1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color rgb="FF000000"/>
      <name val="Cambria"/>
      <family val="1"/>
    </font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1" applyNumberFormat="0" applyAlignment="0" applyProtection="0"/>
    <xf numFmtId="0" fontId="9" fillId="0" borderId="2" applyNumberFormat="0" applyFill="0" applyAlignment="0" applyProtection="0"/>
    <xf numFmtId="0" fontId="10" fillId="17" borderId="3" applyNumberFormat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1" fillId="7" borderId="1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2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44" fontId="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36" applyNumberFormat="0" applyFill="0" applyAlignment="0" applyProtection="0"/>
    <xf numFmtId="0" fontId="35" fillId="0" borderId="37" applyNumberFormat="0" applyFill="0" applyAlignment="0" applyProtection="0"/>
    <xf numFmtId="0" fontId="36" fillId="0" borderId="38" applyNumberFormat="0" applyFill="0" applyAlignment="0" applyProtection="0"/>
    <xf numFmtId="0" fontId="3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8" fillId="25" borderId="0" applyNumberFormat="0" applyBorder="0" applyAlignment="0" applyProtection="0"/>
    <xf numFmtId="0" fontId="39" fillId="26" borderId="0" applyNumberFormat="0" applyBorder="0" applyAlignment="0" applyProtection="0"/>
    <xf numFmtId="0" fontId="40" fillId="27" borderId="39" applyNumberFormat="0" applyAlignment="0" applyProtection="0"/>
    <xf numFmtId="0" fontId="41" fillId="28" borderId="40" applyNumberFormat="0" applyAlignment="0" applyProtection="0"/>
    <xf numFmtId="0" fontId="42" fillId="28" borderId="39" applyNumberFormat="0" applyAlignment="0" applyProtection="0"/>
    <xf numFmtId="0" fontId="43" fillId="0" borderId="41" applyNumberFormat="0" applyFill="0" applyAlignment="0" applyProtection="0"/>
    <xf numFmtId="0" fontId="44" fillId="29" borderId="42" applyNumberFormat="0" applyAlignment="0" applyProtection="0"/>
    <xf numFmtId="0" fontId="45" fillId="0" borderId="0" applyNumberFormat="0" applyFill="0" applyBorder="0" applyAlignment="0" applyProtection="0"/>
    <xf numFmtId="0" fontId="1" fillId="30" borderId="43" applyNumberFormat="0" applyFont="0" applyAlignment="0" applyProtection="0"/>
    <xf numFmtId="0" fontId="46" fillId="0" borderId="0" applyNumberFormat="0" applyFill="0" applyBorder="0" applyAlignment="0" applyProtection="0"/>
    <xf numFmtId="0" fontId="47" fillId="0" borderId="44" applyNumberFormat="0" applyFill="0" applyAlignment="0" applyProtection="0"/>
    <xf numFmtId="0" fontId="48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48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48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48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48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48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50" fillId="0" borderId="0"/>
  </cellStyleXfs>
  <cellXfs count="106">
    <xf numFmtId="0" fontId="0" fillId="0" borderId="0" xfId="0"/>
    <xf numFmtId="0" fontId="24" fillId="0" borderId="0" xfId="0" applyFont="1"/>
    <xf numFmtId="0" fontId="24" fillId="0" borderId="0" xfId="0" applyFont="1" applyAlignment="1">
      <alignment wrapText="1"/>
    </xf>
    <xf numFmtId="3" fontId="25" fillId="0" borderId="10" xfId="0" applyNumberFormat="1" applyFont="1" applyBorder="1" applyAlignment="1">
      <alignment wrapText="1"/>
    </xf>
    <xf numFmtId="3" fontId="24" fillId="0" borderId="0" xfId="0" applyNumberFormat="1" applyFont="1"/>
    <xf numFmtId="0" fontId="26" fillId="0" borderId="0" xfId="0" applyFont="1" applyAlignment="1">
      <alignment horizontal="center"/>
    </xf>
    <xf numFmtId="0" fontId="24" fillId="0" borderId="20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165" fontId="26" fillId="0" borderId="21" xfId="0" applyNumberFormat="1" applyFont="1" applyBorder="1" applyAlignment="1">
      <alignment horizontal="center"/>
    </xf>
    <xf numFmtId="165" fontId="26" fillId="0" borderId="19" xfId="0" applyNumberFormat="1" applyFont="1" applyBorder="1" applyAlignment="1">
      <alignment horizontal="center"/>
    </xf>
    <xf numFmtId="165" fontId="26" fillId="0" borderId="12" xfId="0" applyNumberFormat="1" applyFont="1" applyBorder="1" applyAlignment="1">
      <alignment horizontal="center"/>
    </xf>
    <xf numFmtId="165" fontId="26" fillId="0" borderId="10" xfId="0" applyNumberFormat="1" applyFont="1" applyBorder="1" applyAlignment="1">
      <alignment horizontal="center"/>
    </xf>
    <xf numFmtId="0" fontId="24" fillId="0" borderId="12" xfId="0" applyFont="1" applyBorder="1"/>
    <xf numFmtId="0" fontId="29" fillId="0" borderId="0" xfId="0" applyFont="1"/>
    <xf numFmtId="3" fontId="24" fillId="0" borderId="12" xfId="0" applyNumberFormat="1" applyFont="1" applyBorder="1"/>
    <xf numFmtId="3" fontId="24" fillId="0" borderId="14" xfId="0" applyNumberFormat="1" applyFont="1" applyBorder="1"/>
    <xf numFmtId="3" fontId="24" fillId="0" borderId="10" xfId="0" applyNumberFormat="1" applyFont="1" applyBorder="1"/>
    <xf numFmtId="3" fontId="24" fillId="0" borderId="15" xfId="0" applyNumberFormat="1" applyFont="1" applyBorder="1"/>
    <xf numFmtId="165" fontId="27" fillId="0" borderId="11" xfId="0" applyNumberFormat="1" applyFont="1" applyBorder="1" applyAlignment="1">
      <alignment horizontal="center"/>
    </xf>
    <xf numFmtId="0" fontId="26" fillId="0" borderId="2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31" fillId="0" borderId="0" xfId="0" applyFont="1"/>
    <xf numFmtId="0" fontId="25" fillId="0" borderId="11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165" fontId="26" fillId="0" borderId="10" xfId="0" applyNumberFormat="1" applyFont="1" applyBorder="1"/>
    <xf numFmtId="0" fontId="29" fillId="0" borderId="0" xfId="0" applyFont="1" applyAlignment="1">
      <alignment horizontal="justify" vertical="center"/>
    </xf>
    <xf numFmtId="3" fontId="24" fillId="0" borderId="16" xfId="0" applyNumberFormat="1" applyFont="1" applyBorder="1"/>
    <xf numFmtId="164" fontId="24" fillId="0" borderId="12" xfId="0" applyNumberFormat="1" applyFont="1" applyBorder="1"/>
    <xf numFmtId="3" fontId="24" fillId="0" borderId="18" xfId="0" applyNumberFormat="1" applyFont="1" applyBorder="1"/>
    <xf numFmtId="165" fontId="26" fillId="0" borderId="15" xfId="0" applyNumberFormat="1" applyFont="1" applyBorder="1"/>
    <xf numFmtId="0" fontId="24" fillId="0" borderId="12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5" fillId="0" borderId="17" xfId="0" applyFont="1" applyBorder="1"/>
    <xf numFmtId="0" fontId="28" fillId="0" borderId="0" xfId="0" applyFont="1" applyAlignment="1">
      <alignment horizontal="left" vertical="center"/>
    </xf>
    <xf numFmtId="0" fontId="24" fillId="0" borderId="2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3" fontId="25" fillId="0" borderId="27" xfId="0" applyNumberFormat="1" applyFont="1" applyBorder="1" applyAlignment="1">
      <alignment wrapText="1"/>
    </xf>
    <xf numFmtId="165" fontId="26" fillId="0" borderId="28" xfId="0" applyNumberFormat="1" applyFont="1" applyBorder="1" applyAlignment="1">
      <alignment horizontal="center"/>
    </xf>
    <xf numFmtId="3" fontId="25" fillId="0" borderId="29" xfId="0" applyNumberFormat="1" applyFont="1" applyBorder="1" applyAlignment="1">
      <alignment wrapText="1"/>
    </xf>
    <xf numFmtId="3" fontId="25" fillId="0" borderId="30" xfId="0" applyNumberFormat="1" applyFont="1" applyBorder="1"/>
    <xf numFmtId="0" fontId="24" fillId="0" borderId="31" xfId="0" applyFont="1" applyBorder="1"/>
    <xf numFmtId="165" fontId="27" fillId="0" borderId="30" xfId="0" applyNumberFormat="1" applyFont="1" applyBorder="1" applyAlignment="1">
      <alignment horizontal="center"/>
    </xf>
    <xf numFmtId="165" fontId="27" fillId="0" borderId="32" xfId="0" applyNumberFormat="1" applyFont="1" applyBorder="1" applyAlignment="1">
      <alignment horizontal="center"/>
    </xf>
    <xf numFmtId="0" fontId="5" fillId="0" borderId="0" xfId="0" applyFont="1"/>
    <xf numFmtId="0" fontId="26" fillId="0" borderId="26" xfId="0" applyFont="1" applyBorder="1" applyAlignment="1">
      <alignment horizontal="center" vertical="center" wrapText="1"/>
    </xf>
    <xf numFmtId="0" fontId="24" fillId="0" borderId="33" xfId="0" applyFont="1" applyBorder="1"/>
    <xf numFmtId="165" fontId="26" fillId="0" borderId="34" xfId="0" applyNumberFormat="1" applyFont="1" applyBorder="1" applyAlignment="1">
      <alignment horizontal="center"/>
    </xf>
    <xf numFmtId="0" fontId="25" fillId="0" borderId="29" xfId="0" applyFont="1" applyBorder="1"/>
    <xf numFmtId="3" fontId="25" fillId="0" borderId="30" xfId="0" applyNumberFormat="1" applyFont="1" applyBorder="1" applyAlignment="1">
      <alignment wrapText="1"/>
    </xf>
    <xf numFmtId="0" fontId="30" fillId="0" borderId="0" xfId="0" applyFont="1" applyAlignment="1">
      <alignment vertical="center"/>
    </xf>
    <xf numFmtId="0" fontId="25" fillId="0" borderId="0" xfId="0" applyFont="1" applyAlignment="1">
      <alignment vertical="top"/>
    </xf>
    <xf numFmtId="0" fontId="24" fillId="0" borderId="0" xfId="0" applyFont="1" applyAlignment="1">
      <alignment horizontal="right"/>
    </xf>
    <xf numFmtId="0" fontId="32" fillId="0" borderId="0" xfId="0" applyFont="1"/>
    <xf numFmtId="164" fontId="24" fillId="0" borderId="10" xfId="0" applyNumberFormat="1" applyFont="1" applyBorder="1"/>
    <xf numFmtId="0" fontId="26" fillId="0" borderId="33" xfId="0" applyFont="1" applyBorder="1"/>
    <xf numFmtId="3" fontId="26" fillId="0" borderId="10" xfId="0" applyNumberFormat="1" applyFont="1" applyBorder="1"/>
    <xf numFmtId="0" fontId="49" fillId="0" borderId="0" xfId="0" applyFont="1"/>
    <xf numFmtId="0" fontId="26" fillId="0" borderId="0" xfId="0" applyFont="1"/>
    <xf numFmtId="3" fontId="24" fillId="0" borderId="28" xfId="0" applyNumberFormat="1" applyFont="1" applyBorder="1"/>
    <xf numFmtId="3" fontId="26" fillId="0" borderId="28" xfId="0" applyNumberFormat="1" applyFont="1" applyBorder="1"/>
    <xf numFmtId="3" fontId="25" fillId="0" borderId="32" xfId="0" applyNumberFormat="1" applyFont="1" applyBorder="1" applyAlignment="1">
      <alignment wrapText="1"/>
    </xf>
    <xf numFmtId="0" fontId="25" fillId="0" borderId="45" xfId="0" applyFont="1" applyBorder="1"/>
    <xf numFmtId="0" fontId="25" fillId="0" borderId="47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48" xfId="0" applyFont="1" applyBorder="1" applyAlignment="1">
      <alignment vertical="center"/>
    </xf>
    <xf numFmtId="164" fontId="24" fillId="0" borderId="28" xfId="0" applyNumberFormat="1" applyFont="1" applyBorder="1"/>
    <xf numFmtId="164" fontId="25" fillId="0" borderId="49" xfId="0" applyNumberFormat="1" applyFont="1" applyBorder="1"/>
    <xf numFmtId="164" fontId="25" fillId="0" borderId="50" xfId="0" applyNumberFormat="1" applyFont="1" applyBorder="1"/>
    <xf numFmtId="0" fontId="51" fillId="0" borderId="0" xfId="97" applyFont="1" applyAlignment="1">
      <alignment horizontal="left" vertical="top"/>
    </xf>
    <xf numFmtId="0" fontId="50" fillId="0" borderId="0" xfId="97"/>
    <xf numFmtId="0" fontId="50" fillId="16" borderId="11" xfId="97" applyFill="1" applyBorder="1" applyAlignment="1">
      <alignment horizontal="left" vertical="top" wrapText="1"/>
    </xf>
    <xf numFmtId="3" fontId="50" fillId="0" borderId="11" xfId="97" applyNumberFormat="1" applyBorder="1" applyAlignment="1">
      <alignment horizontal="right"/>
    </xf>
    <xf numFmtId="165" fontId="50" fillId="0" borderId="0" xfId="97" applyNumberFormat="1"/>
    <xf numFmtId="0" fontId="25" fillId="0" borderId="0" xfId="0" applyFont="1"/>
    <xf numFmtId="3" fontId="25" fillId="0" borderId="0" xfId="0" applyNumberFormat="1" applyFont="1" applyAlignment="1">
      <alignment wrapText="1"/>
    </xf>
    <xf numFmtId="3" fontId="25" fillId="0" borderId="0" xfId="0" applyNumberFormat="1" applyFont="1"/>
    <xf numFmtId="165" fontId="27" fillId="0" borderId="0" xfId="0" applyNumberFormat="1" applyFont="1" applyAlignment="1">
      <alignment horizontal="center"/>
    </xf>
    <xf numFmtId="3" fontId="32" fillId="0" borderId="0" xfId="0" applyNumberFormat="1" applyFont="1"/>
    <xf numFmtId="0" fontId="25" fillId="0" borderId="0" xfId="0" applyFont="1" applyAlignment="1">
      <alignment vertical="center"/>
    </xf>
    <xf numFmtId="0" fontId="24" fillId="0" borderId="0" xfId="0" applyFont="1" applyAlignment="1">
      <alignment horizontal="right" vertical="top"/>
    </xf>
    <xf numFmtId="0" fontId="50" fillId="16" borderId="0" xfId="97" applyFill="1" applyAlignment="1">
      <alignment horizontal="left" vertical="top" wrapText="1"/>
    </xf>
    <xf numFmtId="3" fontId="50" fillId="0" borderId="0" xfId="97" applyNumberFormat="1" applyAlignment="1">
      <alignment horizontal="right"/>
    </xf>
    <xf numFmtId="0" fontId="52" fillId="0" borderId="0" xfId="97" applyFont="1"/>
    <xf numFmtId="0" fontId="25" fillId="0" borderId="51" xfId="0" applyFont="1" applyBorder="1"/>
    <xf numFmtId="0" fontId="50" fillId="0" borderId="51" xfId="97" applyBorder="1"/>
    <xf numFmtId="0" fontId="24" fillId="0" borderId="10" xfId="0" applyFont="1" applyBorder="1"/>
    <xf numFmtId="0" fontId="25" fillId="0" borderId="11" xfId="0" applyFont="1" applyBorder="1" applyAlignment="1">
      <alignment horizontal="center"/>
    </xf>
    <xf numFmtId="164" fontId="24" fillId="0" borderId="19" xfId="0" applyNumberFormat="1" applyFont="1" applyBorder="1"/>
    <xf numFmtId="164" fontId="24" fillId="0" borderId="0" xfId="0" applyNumberFormat="1" applyFont="1"/>
    <xf numFmtId="0" fontId="52" fillId="0" borderId="11" xfId="97" applyFont="1" applyBorder="1"/>
    <xf numFmtId="0" fontId="25" fillId="0" borderId="15" xfId="0" applyFont="1" applyBorder="1"/>
    <xf numFmtId="3" fontId="25" fillId="0" borderId="15" xfId="0" applyNumberFormat="1" applyFont="1" applyBorder="1"/>
    <xf numFmtId="164" fontId="25" fillId="0" borderId="20" xfId="0" applyNumberFormat="1" applyFont="1" applyBorder="1"/>
    <xf numFmtId="164" fontId="25" fillId="0" borderId="15" xfId="0" applyNumberFormat="1" applyFont="1" applyBorder="1"/>
    <xf numFmtId="164" fontId="25" fillId="0" borderId="18" xfId="0" applyNumberFormat="1" applyFont="1" applyBorder="1"/>
    <xf numFmtId="0" fontId="25" fillId="0" borderId="52" xfId="0" applyFont="1" applyBorder="1" applyAlignment="1">
      <alignment horizontal="center"/>
    </xf>
    <xf numFmtId="0" fontId="25" fillId="0" borderId="35" xfId="0" applyFont="1" applyBorder="1" applyAlignment="1">
      <alignment horizontal="center"/>
    </xf>
    <xf numFmtId="0" fontId="25" fillId="0" borderId="11" xfId="0" applyFont="1" applyBorder="1"/>
    <xf numFmtId="44" fontId="28" fillId="0" borderId="22" xfId="55" applyFont="1" applyBorder="1" applyAlignment="1">
      <alignment horizontal="center" wrapText="1"/>
    </xf>
    <xf numFmtId="44" fontId="28" fillId="0" borderId="23" xfId="55" applyFont="1" applyBorder="1" applyAlignment="1">
      <alignment horizontal="center" wrapText="1"/>
    </xf>
    <xf numFmtId="44" fontId="28" fillId="0" borderId="24" xfId="55" applyFont="1" applyBorder="1" applyAlignment="1">
      <alignment horizontal="center" wrapText="1"/>
    </xf>
    <xf numFmtId="0" fontId="28" fillId="0" borderId="22" xfId="0" applyFont="1" applyBorder="1" applyAlignment="1">
      <alignment horizontal="center" wrapText="1"/>
    </xf>
    <xf numFmtId="0" fontId="28" fillId="0" borderId="23" xfId="0" applyFont="1" applyBorder="1" applyAlignment="1">
      <alignment horizontal="center" wrapText="1"/>
    </xf>
    <xf numFmtId="0" fontId="28" fillId="0" borderId="24" xfId="0" applyFont="1" applyBorder="1" applyAlignment="1">
      <alignment horizontal="center" wrapText="1"/>
    </xf>
    <xf numFmtId="0" fontId="53" fillId="0" borderId="0" xfId="97" applyFont="1" applyAlignment="1">
      <alignment horizontal="left" vertical="center" wrapText="1"/>
    </xf>
  </cellXfs>
  <cellStyles count="98">
    <cellStyle name="20% - Colore 1" xfId="1" builtinId="30" customBuiltin="1"/>
    <cellStyle name="20% - Colore 1 2" xfId="74" xr:uid="{BA71F51C-1202-4752-8BB4-AC86DE565023}"/>
    <cellStyle name="20% - Colore 2" xfId="2" builtinId="34" customBuiltin="1"/>
    <cellStyle name="20% - Colore 2 2" xfId="78" xr:uid="{1D8835CC-1221-491D-924A-CECD093D92F9}"/>
    <cellStyle name="20% - Colore 3" xfId="3" builtinId="38" customBuiltin="1"/>
    <cellStyle name="20% - Colore 3 2" xfId="82" xr:uid="{DECAB7AA-A526-445A-8CC2-C021416A825A}"/>
    <cellStyle name="20% - Colore 4" xfId="4" builtinId="42" customBuiltin="1"/>
    <cellStyle name="20% - Colore 4 2" xfId="86" xr:uid="{9F4D7D7A-CCDA-40A0-B392-5895A0147A8B}"/>
    <cellStyle name="20% - Colore 5" xfId="5" builtinId="46" customBuiltin="1"/>
    <cellStyle name="20% - Colore 5 2" xfId="90" xr:uid="{196EF30A-D870-4C2F-9F0B-7560B68483B9}"/>
    <cellStyle name="20% - Colore 6" xfId="6" builtinId="50" customBuiltin="1"/>
    <cellStyle name="20% - Colore 6 2" xfId="94" xr:uid="{BB7F60FD-90AB-4C6E-9782-6D914632F42F}"/>
    <cellStyle name="40% - Colore 1" xfId="7" builtinId="31" customBuiltin="1"/>
    <cellStyle name="40% - Colore 1 2" xfId="75" xr:uid="{E2B69F19-5F49-4160-B8A0-5C5830FA09C9}"/>
    <cellStyle name="40% - Colore 2" xfId="8" builtinId="35" customBuiltin="1"/>
    <cellStyle name="40% - Colore 2 2" xfId="79" xr:uid="{AA2078A5-2EBA-4B97-9497-6D29B97DCD9E}"/>
    <cellStyle name="40% - Colore 3" xfId="9" builtinId="39" customBuiltin="1"/>
    <cellStyle name="40% - Colore 3 2" xfId="83" xr:uid="{079DE807-02F9-410A-A2A6-B2531AC9F7BD}"/>
    <cellStyle name="40% - Colore 4" xfId="10" builtinId="43" customBuiltin="1"/>
    <cellStyle name="40% - Colore 4 2" xfId="87" xr:uid="{E62A52FC-1AA6-4F12-8F6D-AA532A3FFB61}"/>
    <cellStyle name="40% - Colore 5" xfId="11" builtinId="47" customBuiltin="1"/>
    <cellStyle name="40% - Colore 5 2" xfId="91" xr:uid="{13215052-160F-46E3-8E2C-660E5D95A897}"/>
    <cellStyle name="40% - Colore 6" xfId="12" builtinId="51" customBuiltin="1"/>
    <cellStyle name="40% - Colore 6 2" xfId="95" xr:uid="{11ADACE0-D474-49B0-85BE-DA0E9A0441B0}"/>
    <cellStyle name="60% - Colore 1" xfId="13" builtinId="32" customBuiltin="1"/>
    <cellStyle name="60% - Colore 1 2" xfId="76" xr:uid="{F15499D9-87A1-4395-AF91-B996DCB29E2E}"/>
    <cellStyle name="60% - Colore 2" xfId="14" builtinId="36" customBuiltin="1"/>
    <cellStyle name="60% - Colore 2 2" xfId="80" xr:uid="{BB7B3D54-5070-40CC-B971-9046A81F837A}"/>
    <cellStyle name="60% - Colore 3" xfId="15" builtinId="40" customBuiltin="1"/>
    <cellStyle name="60% - Colore 3 2" xfId="84" xr:uid="{AC6FDEEC-CC4B-4FCA-A029-0A51DEFB4EB9}"/>
    <cellStyle name="60% - Colore 4" xfId="16" builtinId="44" customBuiltin="1"/>
    <cellStyle name="60% - Colore 4 2" xfId="88" xr:uid="{98AA8432-2C20-4152-BCEF-BB9D2C079E08}"/>
    <cellStyle name="60% - Colore 5" xfId="17" builtinId="48" customBuiltin="1"/>
    <cellStyle name="60% - Colore 5 2" xfId="92" xr:uid="{B8C374D5-B78F-4C1A-9839-1C3B5C23B9A7}"/>
    <cellStyle name="60% - Colore 6" xfId="18" builtinId="52" customBuiltin="1"/>
    <cellStyle name="60% - Colore 6 2" xfId="96" xr:uid="{34394C89-98F4-4FD7-BD7D-85E25A7DF28E}"/>
    <cellStyle name="Calcolo" xfId="19" builtinId="22" customBuiltin="1"/>
    <cellStyle name="Calcolo 2" xfId="66" xr:uid="{82E2272B-E350-448D-9EA5-F2C800289CAB}"/>
    <cellStyle name="Cella collegata" xfId="20" builtinId="24" customBuiltin="1"/>
    <cellStyle name="Cella collegata 2" xfId="67" xr:uid="{5B4102CA-FB2A-48A0-B885-8C0A3461A4C5}"/>
    <cellStyle name="Cella da controllare" xfId="21" builtinId="23" customBuiltin="1"/>
    <cellStyle name="Cella da controllare 2" xfId="68" xr:uid="{204D5931-C15F-4995-A750-84FD09C271BB}"/>
    <cellStyle name="Colore 1" xfId="22" builtinId="29" customBuiltin="1"/>
    <cellStyle name="Colore 1 2" xfId="73" xr:uid="{411CC320-3091-46E0-8AAA-B649AB755249}"/>
    <cellStyle name="Colore 2" xfId="23" builtinId="33" customBuiltin="1"/>
    <cellStyle name="Colore 2 2" xfId="77" xr:uid="{D14FEEFC-F349-4D2E-BFD0-B2BBEC0C5272}"/>
    <cellStyle name="Colore 3" xfId="24" builtinId="37" customBuiltin="1"/>
    <cellStyle name="Colore 3 2" xfId="81" xr:uid="{F5587C4A-7669-493C-9897-279CAACC7223}"/>
    <cellStyle name="Colore 4" xfId="25" builtinId="41" customBuiltin="1"/>
    <cellStyle name="Colore 4 2" xfId="85" xr:uid="{74C21689-499B-4C12-AB8A-38A25186C12E}"/>
    <cellStyle name="Colore 5" xfId="26" builtinId="45" customBuiltin="1"/>
    <cellStyle name="Colore 5 2" xfId="89" xr:uid="{385A305E-8C0F-46C5-BBDC-92361220219B}"/>
    <cellStyle name="Colore 6" xfId="27" builtinId="49" customBuiltin="1"/>
    <cellStyle name="Colore 6 2" xfId="93" xr:uid="{32A751E5-E5C6-49C0-989C-F09AA743D047}"/>
    <cellStyle name="Input" xfId="28" builtinId="20" customBuiltin="1"/>
    <cellStyle name="Input 2" xfId="64" xr:uid="{3AB624F5-2224-434A-8DA7-9F53C083E125}"/>
    <cellStyle name="Migliaia 2" xfId="29" xr:uid="{008406AD-F08D-4E1F-98C8-6E333B288EBB}"/>
    <cellStyle name="Migliaia 2 2" xfId="30" xr:uid="{6C159575-401B-47C2-B427-EAE81EEDA8C0}"/>
    <cellStyle name="Migliaia 3" xfId="31" xr:uid="{F56F3A03-F6CB-4277-B956-091D2594026E}"/>
    <cellStyle name="Migliaia 3 2" xfId="32" xr:uid="{1923380D-83CE-4A6A-9256-E5A25B326B68}"/>
    <cellStyle name="Neutrale" xfId="33" builtinId="28" customBuiltin="1"/>
    <cellStyle name="Neutrale 2" xfId="63" xr:uid="{93355786-2354-4D87-B582-5AD9FEC7FE53}"/>
    <cellStyle name="Normale" xfId="0" builtinId="0" customBuiltin="1"/>
    <cellStyle name="Normale 2" xfId="34" xr:uid="{15020C0F-F5BC-495C-B995-6AAF0A546A15}"/>
    <cellStyle name="Normale 2 2" xfId="35" xr:uid="{22198196-EDE4-4D83-BD48-76F4DA1E9FE2}"/>
    <cellStyle name="Normale 2 3" xfId="36" xr:uid="{F43BB51F-AD31-481B-957F-90D757E620C7}"/>
    <cellStyle name="Normale 3" xfId="37" xr:uid="{56D48CBF-F0A4-4165-ADAA-B805B3E6BFE6}"/>
    <cellStyle name="Normale 3 2" xfId="38" xr:uid="{BCF27B88-7BA6-47BD-8AC3-9D428762F5D8}"/>
    <cellStyle name="Normale 3 3" xfId="39" xr:uid="{9D77BA75-3825-42E8-8B14-8EE9DDB1142B}"/>
    <cellStyle name="Normale 3_Cittadinanza 2015 NEW" xfId="40" xr:uid="{3DF3EBAC-5313-4556-AEB1-D4DE4D814C7D}"/>
    <cellStyle name="Normale 4" xfId="41" xr:uid="{1A2AB917-0111-486B-8D73-2CD12331660E}"/>
    <cellStyle name="Normale 5" xfId="42" xr:uid="{A75F54C5-BA58-489C-9EBF-24760A2D69CC}"/>
    <cellStyle name="Normale 6" xfId="97" xr:uid="{31959252-BEAC-4CB5-9C6A-F20CD62B5917}"/>
    <cellStyle name="Nota" xfId="43" builtinId="10" customBuiltin="1"/>
    <cellStyle name="Nota 2" xfId="70" xr:uid="{A991698A-50F2-474B-B786-E856935CDFE5}"/>
    <cellStyle name="Output" xfId="44" builtinId="21" customBuiltin="1"/>
    <cellStyle name="Output 2" xfId="65" xr:uid="{42407A09-6941-4676-A173-D11C16894436}"/>
    <cellStyle name="Testo avviso" xfId="45" builtinId="11" customBuiltin="1"/>
    <cellStyle name="Testo avviso 2" xfId="69" xr:uid="{E458CC1A-36FD-40D7-9A5A-4C307EE5ED59}"/>
    <cellStyle name="Testo descrittivo" xfId="46" builtinId="53" customBuiltin="1"/>
    <cellStyle name="Testo descrittivo 2" xfId="71" xr:uid="{08E99B58-6D88-435B-B3E9-01F5E9355825}"/>
    <cellStyle name="Titolo" xfId="47" builtinId="15" customBuiltin="1"/>
    <cellStyle name="Titolo 1" xfId="48" builtinId="16" customBuiltin="1"/>
    <cellStyle name="Titolo 1 2" xfId="57" xr:uid="{78AB0EB2-C8D5-458F-9209-31D19BCA0695}"/>
    <cellStyle name="Titolo 2" xfId="49" builtinId="17" customBuiltin="1"/>
    <cellStyle name="Titolo 2 2" xfId="58" xr:uid="{7C2B5F20-3B55-4FD3-9D32-A1F20D3E1113}"/>
    <cellStyle name="Titolo 3" xfId="50" builtinId="18" customBuiltin="1"/>
    <cellStyle name="Titolo 3 2" xfId="59" xr:uid="{65B1097E-DFCD-4FD8-86B4-FDFACFE3B98D}"/>
    <cellStyle name="Titolo 4" xfId="51" builtinId="19" customBuiltin="1"/>
    <cellStyle name="Titolo 4 2" xfId="60" xr:uid="{E7C56D2D-6584-4E38-AF0D-589F6C365FDC}"/>
    <cellStyle name="Titolo 5" xfId="56" xr:uid="{3F62532C-87EC-4F4B-BBD3-2C6256D36421}"/>
    <cellStyle name="Totale" xfId="52" builtinId="25" customBuiltin="1"/>
    <cellStyle name="Totale 2" xfId="72" xr:uid="{07878818-871E-4848-B707-621F43E1DCEB}"/>
    <cellStyle name="Valore non valido" xfId="53" builtinId="27" customBuiltin="1"/>
    <cellStyle name="Valore non valido 2" xfId="62" xr:uid="{26E32005-B637-4D7F-A63D-283001070FA9}"/>
    <cellStyle name="Valore valido" xfId="54" builtinId="26" customBuiltin="1"/>
    <cellStyle name="Valore valido 2" xfId="61" xr:uid="{C16764D7-1921-42DF-B019-09230A9F6F0F}"/>
    <cellStyle name="Valuta" xfId="55" builtinId="4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rgbClr val="FFC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Acquisizioni di cittadinanza italiana. Anni 2002-2024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'1'!$C$3</c:f>
              <c:strCache>
                <c:ptCount val="1"/>
                <c:pt idx="0">
                  <c:v>Acquisizioni di cittadinanza italiana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Pt>
            <c:idx val="2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151-4541-A29A-ADA758795DF9}"/>
              </c:ext>
            </c:extLst>
          </c:dPt>
          <c:dLbls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51-4541-A29A-ADA758795D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'1'!$B$4:$B$26</c:f>
              <c:numCache>
                <c:formatCode>General</c:formatCode>
                <c:ptCount val="23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</c:numCache>
            </c:numRef>
          </c:cat>
          <c:val>
            <c:numRef>
              <c:f>'1'!$C$4:$C$26</c:f>
              <c:numCache>
                <c:formatCode>#,##0</c:formatCode>
                <c:ptCount val="23"/>
                <c:pt idx="0">
                  <c:v>12267</c:v>
                </c:pt>
                <c:pt idx="1">
                  <c:v>17205</c:v>
                </c:pt>
                <c:pt idx="2">
                  <c:v>19140</c:v>
                </c:pt>
                <c:pt idx="3">
                  <c:v>28659</c:v>
                </c:pt>
                <c:pt idx="4">
                  <c:v>35266</c:v>
                </c:pt>
                <c:pt idx="5">
                  <c:v>45485</c:v>
                </c:pt>
                <c:pt idx="6">
                  <c:v>53696</c:v>
                </c:pt>
                <c:pt idx="7">
                  <c:v>59369</c:v>
                </c:pt>
                <c:pt idx="8">
                  <c:v>65938</c:v>
                </c:pt>
                <c:pt idx="9">
                  <c:v>56148</c:v>
                </c:pt>
                <c:pt idx="10">
                  <c:v>65383</c:v>
                </c:pt>
                <c:pt idx="11">
                  <c:v>100712</c:v>
                </c:pt>
                <c:pt idx="12">
                  <c:v>129887</c:v>
                </c:pt>
                <c:pt idx="13">
                  <c:v>178035</c:v>
                </c:pt>
                <c:pt idx="14">
                  <c:v>201591</c:v>
                </c:pt>
                <c:pt idx="15">
                  <c:v>146605</c:v>
                </c:pt>
                <c:pt idx="16">
                  <c:v>112523</c:v>
                </c:pt>
                <c:pt idx="17">
                  <c:v>127001</c:v>
                </c:pt>
                <c:pt idx="18">
                  <c:v>131803</c:v>
                </c:pt>
                <c:pt idx="19">
                  <c:v>121457</c:v>
                </c:pt>
                <c:pt idx="20">
                  <c:v>213716</c:v>
                </c:pt>
                <c:pt idx="21">
                  <c:v>213567</c:v>
                </c:pt>
                <c:pt idx="22">
                  <c:v>217177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79-4133-B1AD-C4A25A151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7693016"/>
        <c:axId val="777693736"/>
      </c:barChart>
      <c:catAx>
        <c:axId val="777693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77693736"/>
        <c:crosses val="autoZero"/>
        <c:auto val="1"/>
        <c:lblAlgn val="ctr"/>
        <c:lblOffset val="100"/>
        <c:noMultiLvlLbl val="0"/>
      </c:catAx>
      <c:valAx>
        <c:axId val="777693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77693016"/>
        <c:crosses val="autoZero"/>
        <c:crossBetween val="between"/>
        <c:majorUnit val="25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rgbClr val="FFC000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1">
                <a:solidFill>
                  <a:srgbClr val="FFC000"/>
                </a:solidFill>
              </a:rPr>
              <a:t>Acquisizioni di cittadinanza italiana per</a:t>
            </a:r>
            <a:r>
              <a:rPr lang="it-IT" sz="1400" b="1" baseline="0">
                <a:solidFill>
                  <a:srgbClr val="FFC000"/>
                </a:solidFill>
              </a:rPr>
              <a:t> regione. Anni 2023 e 2024</a:t>
            </a:r>
            <a:endParaRPr lang="it-IT" sz="1400" b="1">
              <a:solidFill>
                <a:srgbClr val="FFC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4.7402266269098742E-2"/>
          <c:y val="0.10307779948907909"/>
          <c:w val="0.93820011880866483"/>
          <c:h val="0.764791338049646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'2'!$AI$4</c:f>
              <c:strCache>
                <c:ptCount val="1"/>
                <c:pt idx="0">
                  <c:v>Anno 2023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1.72212924783406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06-4842-920E-475E5E4C4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'2'!$AH$5:$AH$24</c:f>
              <c:strCache>
                <c:ptCount val="20"/>
                <c:pt idx="0">
                  <c:v>Piemonte</c:v>
                </c:pt>
                <c:pt idx="1">
                  <c:v>V. d'Aosta</c:v>
                </c:pt>
                <c:pt idx="2">
                  <c:v>Lombardia</c:v>
                </c:pt>
                <c:pt idx="3">
                  <c:v>Trentino-A.A</c:v>
                </c:pt>
                <c:pt idx="4">
                  <c:v>Veneto</c:v>
                </c:pt>
                <c:pt idx="5">
                  <c:v>Friuli-V.G.</c:v>
                </c:pt>
                <c:pt idx="6">
                  <c:v>Liguria</c:v>
                </c:pt>
                <c:pt idx="7">
                  <c:v>Emilia-R.</c:v>
                </c:pt>
                <c:pt idx="8">
                  <c:v>Toscana</c:v>
                </c:pt>
                <c:pt idx="9">
                  <c:v>Umbria</c:v>
                </c:pt>
                <c:pt idx="10">
                  <c:v>Marche</c:v>
                </c:pt>
                <c:pt idx="11">
                  <c:v>Lazio</c:v>
                </c:pt>
                <c:pt idx="12">
                  <c:v>Abruzzo</c:v>
                </c:pt>
                <c:pt idx="13">
                  <c:v>Molise</c:v>
                </c:pt>
                <c:pt idx="14">
                  <c:v>Campania</c:v>
                </c:pt>
                <c:pt idx="15">
                  <c:v>Puglia</c:v>
                </c:pt>
                <c:pt idx="16">
                  <c:v>Basilicata</c:v>
                </c:pt>
                <c:pt idx="17">
                  <c:v>Calabria</c:v>
                </c:pt>
                <c:pt idx="18">
                  <c:v>Sicilia</c:v>
                </c:pt>
                <c:pt idx="19">
                  <c:v>Sardegna</c:v>
                </c:pt>
              </c:strCache>
            </c:strRef>
          </c:cat>
          <c:val>
            <c:numRef>
              <c:f>'2'!$AI$5:$AI$24</c:f>
              <c:numCache>
                <c:formatCode>#,##0</c:formatCode>
                <c:ptCount val="20"/>
                <c:pt idx="0">
                  <c:v>18915</c:v>
                </c:pt>
                <c:pt idx="1">
                  <c:v>467</c:v>
                </c:pt>
                <c:pt idx="2">
                  <c:v>52197</c:v>
                </c:pt>
                <c:pt idx="3">
                  <c:v>3690</c:v>
                </c:pt>
                <c:pt idx="4">
                  <c:v>25921</c:v>
                </c:pt>
                <c:pt idx="5">
                  <c:v>4187</c:v>
                </c:pt>
                <c:pt idx="6">
                  <c:v>9245</c:v>
                </c:pt>
                <c:pt idx="7">
                  <c:v>26460</c:v>
                </c:pt>
                <c:pt idx="8">
                  <c:v>14129</c:v>
                </c:pt>
                <c:pt idx="9">
                  <c:v>3871</c:v>
                </c:pt>
                <c:pt idx="10">
                  <c:v>6064</c:v>
                </c:pt>
                <c:pt idx="11">
                  <c:v>14450</c:v>
                </c:pt>
                <c:pt idx="12">
                  <c:v>3199</c:v>
                </c:pt>
                <c:pt idx="13">
                  <c:v>1544</c:v>
                </c:pt>
                <c:pt idx="14">
                  <c:v>5013</c:v>
                </c:pt>
                <c:pt idx="15">
                  <c:v>4135</c:v>
                </c:pt>
                <c:pt idx="16">
                  <c:v>946</c:v>
                </c:pt>
                <c:pt idx="17">
                  <c:v>6392</c:v>
                </c:pt>
                <c:pt idx="18">
                  <c:v>10695</c:v>
                </c:pt>
                <c:pt idx="19">
                  <c:v>2047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6E-4DAD-86AD-073FAD23AFA6}"/>
            </c:ext>
          </c:extLst>
        </c:ser>
        <c:ser>
          <c:idx val="1"/>
          <c:order val="1"/>
          <c:tx>
            <c:strRef>
              <c:f>'2'!$AJ$4</c:f>
              <c:strCache>
                <c:ptCount val="1"/>
                <c:pt idx="0">
                  <c:v>Anno 2024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06-4842-920E-475E5E4C4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'2'!$AH$5:$AH$24</c:f>
              <c:strCache>
                <c:ptCount val="20"/>
                <c:pt idx="0">
                  <c:v>Piemonte</c:v>
                </c:pt>
                <c:pt idx="1">
                  <c:v>V. d'Aosta</c:v>
                </c:pt>
                <c:pt idx="2">
                  <c:v>Lombardia</c:v>
                </c:pt>
                <c:pt idx="3">
                  <c:v>Trentino-A.A</c:v>
                </c:pt>
                <c:pt idx="4">
                  <c:v>Veneto</c:v>
                </c:pt>
                <c:pt idx="5">
                  <c:v>Friuli-V.G.</c:v>
                </c:pt>
                <c:pt idx="6">
                  <c:v>Liguria</c:v>
                </c:pt>
                <c:pt idx="7">
                  <c:v>Emilia-R.</c:v>
                </c:pt>
                <c:pt idx="8">
                  <c:v>Toscana</c:v>
                </c:pt>
                <c:pt idx="9">
                  <c:v>Umbria</c:v>
                </c:pt>
                <c:pt idx="10">
                  <c:v>Marche</c:v>
                </c:pt>
                <c:pt idx="11">
                  <c:v>Lazio</c:v>
                </c:pt>
                <c:pt idx="12">
                  <c:v>Abruzzo</c:v>
                </c:pt>
                <c:pt idx="13">
                  <c:v>Molise</c:v>
                </c:pt>
                <c:pt idx="14">
                  <c:v>Campania</c:v>
                </c:pt>
                <c:pt idx="15">
                  <c:v>Puglia</c:v>
                </c:pt>
                <c:pt idx="16">
                  <c:v>Basilicata</c:v>
                </c:pt>
                <c:pt idx="17">
                  <c:v>Calabria</c:v>
                </c:pt>
                <c:pt idx="18">
                  <c:v>Sicilia</c:v>
                </c:pt>
                <c:pt idx="19">
                  <c:v>Sardegna</c:v>
                </c:pt>
              </c:strCache>
            </c:strRef>
          </c:cat>
          <c:val>
            <c:numRef>
              <c:f>'2'!$AJ$5:$AJ$24</c:f>
              <c:numCache>
                <c:formatCode>#,##0</c:formatCode>
                <c:ptCount val="20"/>
                <c:pt idx="0">
                  <c:v>15195</c:v>
                </c:pt>
                <c:pt idx="1">
                  <c:v>291</c:v>
                </c:pt>
                <c:pt idx="2">
                  <c:v>57158</c:v>
                </c:pt>
                <c:pt idx="3">
                  <c:v>4023</c:v>
                </c:pt>
                <c:pt idx="4">
                  <c:v>26398</c:v>
                </c:pt>
                <c:pt idx="5">
                  <c:v>5372</c:v>
                </c:pt>
                <c:pt idx="6">
                  <c:v>6666</c:v>
                </c:pt>
                <c:pt idx="7">
                  <c:v>28689</c:v>
                </c:pt>
                <c:pt idx="8">
                  <c:v>13373</c:v>
                </c:pt>
                <c:pt idx="9">
                  <c:v>3884</c:v>
                </c:pt>
                <c:pt idx="10">
                  <c:v>6134</c:v>
                </c:pt>
                <c:pt idx="11">
                  <c:v>16735</c:v>
                </c:pt>
                <c:pt idx="12">
                  <c:v>3317</c:v>
                </c:pt>
                <c:pt idx="13">
                  <c:v>1490</c:v>
                </c:pt>
                <c:pt idx="14">
                  <c:v>4655</c:v>
                </c:pt>
                <c:pt idx="15">
                  <c:v>4439</c:v>
                </c:pt>
                <c:pt idx="16">
                  <c:v>1031</c:v>
                </c:pt>
                <c:pt idx="17">
                  <c:v>7204</c:v>
                </c:pt>
                <c:pt idx="18">
                  <c:v>9418</c:v>
                </c:pt>
                <c:pt idx="19">
                  <c:v>1705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6E-4DAD-86AD-073FAD23A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8625552"/>
        <c:axId val="778625912"/>
      </c:barChart>
      <c:catAx>
        <c:axId val="77862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4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78625912"/>
        <c:crosses val="autoZero"/>
        <c:auto val="1"/>
        <c:lblAlgn val="ctr"/>
        <c:lblOffset val="100"/>
        <c:noMultiLvlLbl val="0"/>
      </c:catAx>
      <c:valAx>
        <c:axId val="778625912"/>
        <c:scaling>
          <c:orientation val="minMax"/>
          <c:max val="6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78625552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68983141439468"/>
          <c:y val="0.1799370554447087"/>
          <c:w val="0.21417671712897099"/>
          <c:h val="4.54226584359904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5875" cap="flat" cmpd="sng" algn="ctr">
      <a:solidFill>
        <a:srgbClr val="FFC000"/>
      </a:solidFill>
      <a:round/>
    </a:ln>
    <a:effectLst/>
  </c:spPr>
  <c:txPr>
    <a:bodyPr/>
    <a:lstStyle/>
    <a:p>
      <a:pPr>
        <a:defRPr sz="8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1">
                <a:solidFill>
                  <a:srgbClr val="FFC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Acquisizioni di cittadinanza italiana per principali paesi di</a:t>
            </a:r>
            <a:r>
              <a:rPr lang="it-IT" sz="1400" b="1" baseline="0">
                <a:solidFill>
                  <a:srgbClr val="FFC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origine. </a:t>
            </a:r>
            <a:r>
              <a:rPr lang="it-IT" sz="1400" b="1">
                <a:solidFill>
                  <a:srgbClr val="FFC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Anno 2023</a:t>
            </a:r>
          </a:p>
        </c:rich>
      </c:tx>
      <c:layout>
        <c:manualLayout>
          <c:xMode val="edge"/>
          <c:yMode val="edge"/>
          <c:x val="0.13035319609748167"/>
          <c:y val="1.54470596857693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552815266053114E-2"/>
          <c:y val="0.17499477708112776"/>
          <c:w val="0.8909039592533653"/>
          <c:h val="0.676996961187127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'3'!$G$30:$G$40</c:f>
              <c:strCache>
                <c:ptCount val="11"/>
                <c:pt idx="0">
                  <c:v>Albania</c:v>
                </c:pt>
                <c:pt idx="1">
                  <c:v>Marocco</c:v>
                </c:pt>
                <c:pt idx="2">
                  <c:v>Argentina</c:v>
                </c:pt>
                <c:pt idx="3">
                  <c:v>Romania</c:v>
                </c:pt>
                <c:pt idx="4">
                  <c:v>Brasile</c:v>
                </c:pt>
                <c:pt idx="5">
                  <c:v>India</c:v>
                </c:pt>
                <c:pt idx="6">
                  <c:v>Egitto</c:v>
                </c:pt>
                <c:pt idx="7">
                  <c:v>Bangladesh</c:v>
                </c:pt>
                <c:pt idx="8">
                  <c:v>Moldova</c:v>
                </c:pt>
                <c:pt idx="9">
                  <c:v>Ucraina</c:v>
                </c:pt>
                <c:pt idx="10">
                  <c:v>Ecuador</c:v>
                </c:pt>
              </c:strCache>
            </c:strRef>
          </c:cat>
          <c:val>
            <c:numRef>
              <c:f>'3'!$H$30:$H$40</c:f>
              <c:numCache>
                <c:formatCode>#,##0</c:formatCode>
                <c:ptCount val="11"/>
                <c:pt idx="0">
                  <c:v>31728</c:v>
                </c:pt>
                <c:pt idx="1">
                  <c:v>27901</c:v>
                </c:pt>
                <c:pt idx="2">
                  <c:v>16076</c:v>
                </c:pt>
                <c:pt idx="3">
                  <c:v>14409</c:v>
                </c:pt>
                <c:pt idx="4">
                  <c:v>12891</c:v>
                </c:pt>
                <c:pt idx="5">
                  <c:v>9736</c:v>
                </c:pt>
                <c:pt idx="6">
                  <c:v>8675</c:v>
                </c:pt>
                <c:pt idx="7">
                  <c:v>8066</c:v>
                </c:pt>
                <c:pt idx="8">
                  <c:v>8020</c:v>
                </c:pt>
                <c:pt idx="9">
                  <c:v>5881</c:v>
                </c:pt>
                <c:pt idx="10">
                  <c:v>5794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4A-4F85-9E85-3244BDAAE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1958368"/>
        <c:axId val="562710968"/>
      </c:barChart>
      <c:catAx>
        <c:axId val="56195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62710968"/>
        <c:crosses val="autoZero"/>
        <c:auto val="1"/>
        <c:lblAlgn val="ctr"/>
        <c:lblOffset val="100"/>
        <c:noMultiLvlLbl val="0"/>
      </c:catAx>
      <c:valAx>
        <c:axId val="562710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61958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5875" cap="flat" cmpd="sng" algn="ctr">
      <a:solidFill>
        <a:srgbClr val="FFC000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 </a:t>
            </a:r>
            <a:r>
              <a:rPr lang="it-IT" sz="1200" b="1">
                <a:solidFill>
                  <a:srgbClr val="FFC000"/>
                </a:solidFill>
              </a:rPr>
              <a:t>Acquisizioni della cittadinanza italiana per classi di età. Anno 2023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'4'!$H$6:$H$11</c:f>
              <c:strCache>
                <c:ptCount val="6"/>
                <c:pt idx="0">
                  <c:v>Fino a 20 anni  </c:v>
                </c:pt>
                <c:pt idx="1">
                  <c:v>20-29 anni  </c:v>
                </c:pt>
                <c:pt idx="2">
                  <c:v>30-39 anni  </c:v>
                </c:pt>
                <c:pt idx="3">
                  <c:v>40-49 anni  </c:v>
                </c:pt>
                <c:pt idx="4">
                  <c:v>50-59 anni  </c:v>
                </c:pt>
                <c:pt idx="5">
                  <c:v>60 anni e più  </c:v>
                </c:pt>
              </c:strCache>
            </c:strRef>
          </c:cat>
          <c:val>
            <c:numRef>
              <c:f>'4'!$I$6:$I$11</c:f>
              <c:numCache>
                <c:formatCode>#,##0</c:formatCode>
                <c:ptCount val="6"/>
                <c:pt idx="0">
                  <c:v>78078</c:v>
                </c:pt>
                <c:pt idx="1">
                  <c:v>23363</c:v>
                </c:pt>
                <c:pt idx="2">
                  <c:v>39780</c:v>
                </c:pt>
                <c:pt idx="3">
                  <c:v>39553</c:v>
                </c:pt>
                <c:pt idx="4">
                  <c:v>22408</c:v>
                </c:pt>
                <c:pt idx="5">
                  <c:v>10385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2-4EC8-9E10-E3C4C28D0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1149768"/>
        <c:axId val="501150128"/>
      </c:barChart>
      <c:catAx>
        <c:axId val="501149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01150128"/>
        <c:crosses val="autoZero"/>
        <c:auto val="1"/>
        <c:lblAlgn val="ctr"/>
        <c:lblOffset val="100"/>
        <c:noMultiLvlLbl val="0"/>
      </c:catAx>
      <c:valAx>
        <c:axId val="501150128"/>
        <c:scaling>
          <c:orientation val="minMax"/>
          <c:max val="1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01149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5875" cap="flat" cmpd="sng" algn="ctr">
      <a:solidFill>
        <a:srgbClr val="FFC000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200" b="1" i="0" u="none" strike="noStrike" kern="1200" spc="0" baseline="0">
                <a:solidFill>
                  <a:srgbClr val="FFC000"/>
                </a:solidFill>
              </a:rPr>
              <a:t>Acquisizioni della cittadinanza italiana per classi di età e modalità di acquisizione. Anno 2023 . Valori%</a:t>
            </a:r>
            <a:endParaRPr lang="it-IT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9.0862538479154389E-2"/>
          <c:y val="0.22428909800909033"/>
          <c:w val="0.88085073985874462"/>
          <c:h val="0.669274694321746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'4'!$C$15</c:f>
              <c:strCache>
                <c:ptCount val="1"/>
                <c:pt idx="0">
                  <c:v>Residenza 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'4'!$B$16:$B$22</c:f>
              <c:strCache>
                <c:ptCount val="7"/>
                <c:pt idx="0">
                  <c:v>Fino a 20 anni  </c:v>
                </c:pt>
                <c:pt idx="1">
                  <c:v>20-29 anni  </c:v>
                </c:pt>
                <c:pt idx="2">
                  <c:v>30-39 anni  </c:v>
                </c:pt>
                <c:pt idx="3">
                  <c:v>40-49 anni  </c:v>
                </c:pt>
                <c:pt idx="4">
                  <c:v>50-59 anni  </c:v>
                </c:pt>
                <c:pt idx="5">
                  <c:v>60 anni e più  </c:v>
                </c:pt>
                <c:pt idx="6">
                  <c:v>Totale  </c:v>
                </c:pt>
              </c:strCache>
            </c:strRef>
          </c:cat>
          <c:val>
            <c:numRef>
              <c:f>'4'!$C$16:$C$22</c:f>
              <c:numCache>
                <c:formatCode>#,##0.0</c:formatCode>
                <c:ptCount val="7"/>
                <c:pt idx="0">
                  <c:v>0.3394041855580317</c:v>
                </c:pt>
                <c:pt idx="1">
                  <c:v>51.127851731370114</c:v>
                </c:pt>
                <c:pt idx="2">
                  <c:v>54.567621920563091</c:v>
                </c:pt>
                <c:pt idx="3">
                  <c:v>70.710186332263035</c:v>
                </c:pt>
                <c:pt idx="4">
                  <c:v>72.831131738664766</c:v>
                </c:pt>
                <c:pt idx="5">
                  <c:v>68.098218584496877</c:v>
                </c:pt>
                <c:pt idx="6">
                  <c:v>39.929858077324681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07-4C82-B5F7-1692679C592F}"/>
            </c:ext>
          </c:extLst>
        </c:ser>
        <c:ser>
          <c:idx val="1"/>
          <c:order val="1"/>
          <c:tx>
            <c:strRef>
              <c:f>'4'!$D$15</c:f>
              <c:strCache>
                <c:ptCount val="1"/>
                <c:pt idx="0">
                  <c:v>Matrimonio  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'4'!$B$16:$B$22</c:f>
              <c:strCache>
                <c:ptCount val="7"/>
                <c:pt idx="0">
                  <c:v>Fino a 20 anni  </c:v>
                </c:pt>
                <c:pt idx="1">
                  <c:v>20-29 anni  </c:v>
                </c:pt>
                <c:pt idx="2">
                  <c:v>30-39 anni  </c:v>
                </c:pt>
                <c:pt idx="3">
                  <c:v>40-49 anni  </c:v>
                </c:pt>
                <c:pt idx="4">
                  <c:v>50-59 anni  </c:v>
                </c:pt>
                <c:pt idx="5">
                  <c:v>60 anni e più  </c:v>
                </c:pt>
                <c:pt idx="6">
                  <c:v>Totale  </c:v>
                </c:pt>
              </c:strCache>
            </c:strRef>
          </c:cat>
          <c:val>
            <c:numRef>
              <c:f>'4'!$D$16:$D$22</c:f>
              <c:numCache>
                <c:formatCode>#,##0.0</c:formatCode>
                <c:ptCount val="7"/>
                <c:pt idx="0">
                  <c:v>8.9653935807781967E-3</c:v>
                </c:pt>
                <c:pt idx="1">
                  <c:v>6.8955185549800975</c:v>
                </c:pt>
                <c:pt idx="2">
                  <c:v>22.385620915032682</c:v>
                </c:pt>
                <c:pt idx="3">
                  <c:v>20.701337445958586</c:v>
                </c:pt>
                <c:pt idx="4">
                  <c:v>19.243127454480543</c:v>
                </c:pt>
                <c:pt idx="5">
                  <c:v>17.091959557053443</c:v>
                </c:pt>
                <c:pt idx="6">
                  <c:v>11.611344449282896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07-4C82-B5F7-1692679C592F}"/>
            </c:ext>
          </c:extLst>
        </c:ser>
        <c:ser>
          <c:idx val="2"/>
          <c:order val="2"/>
          <c:tx>
            <c:strRef>
              <c:f>'4'!$E$15</c:f>
              <c:strCache>
                <c:ptCount val="1"/>
                <c:pt idx="0">
                  <c:v>Altro  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'4'!$B$16:$B$22</c:f>
              <c:strCache>
                <c:ptCount val="7"/>
                <c:pt idx="0">
                  <c:v>Fino a 20 anni  </c:v>
                </c:pt>
                <c:pt idx="1">
                  <c:v>20-29 anni  </c:v>
                </c:pt>
                <c:pt idx="2">
                  <c:v>30-39 anni  </c:v>
                </c:pt>
                <c:pt idx="3">
                  <c:v>40-49 anni  </c:v>
                </c:pt>
                <c:pt idx="4">
                  <c:v>50-59 anni  </c:v>
                </c:pt>
                <c:pt idx="5">
                  <c:v>60 anni e più  </c:v>
                </c:pt>
                <c:pt idx="6">
                  <c:v>Totale  </c:v>
                </c:pt>
              </c:strCache>
            </c:strRef>
          </c:cat>
          <c:val>
            <c:numRef>
              <c:f>'4'!$E$16:$E$22</c:f>
              <c:numCache>
                <c:formatCode>#,##0.0</c:formatCode>
                <c:ptCount val="7"/>
                <c:pt idx="0">
                  <c:v>99.651630420861196</c:v>
                </c:pt>
                <c:pt idx="1">
                  <c:v>41.976629713649785</c:v>
                </c:pt>
                <c:pt idx="2">
                  <c:v>23.046757164404223</c:v>
                </c:pt>
                <c:pt idx="3">
                  <c:v>8.5884762217783734</c:v>
                </c:pt>
                <c:pt idx="4">
                  <c:v>7.9257408068546944</c:v>
                </c:pt>
                <c:pt idx="5">
                  <c:v>14.809821858449688</c:v>
                </c:pt>
                <c:pt idx="6">
                  <c:v>48.458797473392423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07-4C82-B5F7-1692679C5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8512232"/>
        <c:axId val="428509712"/>
      </c:barChart>
      <c:catAx>
        <c:axId val="428512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28509712"/>
        <c:crosses val="autoZero"/>
        <c:auto val="1"/>
        <c:lblAlgn val="ctr"/>
        <c:lblOffset val="100"/>
        <c:noMultiLvlLbl val="0"/>
      </c:catAx>
      <c:valAx>
        <c:axId val="42850971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28512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9864946596410846"/>
          <c:y val="0.15569105691056911"/>
          <c:w val="0.43355910740308257"/>
          <c:h val="6.46556249434337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rgbClr val="FFC000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32426</xdr:colOff>
      <xdr:row>2</xdr:row>
      <xdr:rowOff>275617</xdr:rowOff>
    </xdr:from>
    <xdr:to>
      <xdr:col>15</xdr:col>
      <xdr:colOff>8106</xdr:colOff>
      <xdr:row>26</xdr:row>
      <xdr:rowOff>97276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1B0C2E1-C47B-26E0-8D0B-28F1D337B5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178341</xdr:colOff>
      <xdr:row>1</xdr:row>
      <xdr:rowOff>0</xdr:rowOff>
    </xdr:from>
    <xdr:to>
      <xdr:col>14</xdr:col>
      <xdr:colOff>599873</xdr:colOff>
      <xdr:row>2</xdr:row>
      <xdr:rowOff>323486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6BF336E-A9C1-4F41-9123-350A4C0B1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5426" y="170234"/>
          <a:ext cx="997085" cy="6072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44790</xdr:colOff>
      <xdr:row>27</xdr:row>
      <xdr:rowOff>37169</xdr:rowOff>
    </xdr:from>
    <xdr:to>
      <xdr:col>16</xdr:col>
      <xdr:colOff>492512</xdr:colOff>
      <xdr:row>53</xdr:row>
      <xdr:rowOff>27878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E41BB7A-FB59-988B-75BC-781CF6E2C1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41812</xdr:colOff>
      <xdr:row>0</xdr:row>
      <xdr:rowOff>129540</xdr:rowOff>
    </xdr:from>
    <xdr:to>
      <xdr:col>17</xdr:col>
      <xdr:colOff>70571</xdr:colOff>
      <xdr:row>3</xdr:row>
      <xdr:rowOff>83579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D2ABB120-52FF-4F2C-B8F3-BDCFFCA13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7889" y="129540"/>
          <a:ext cx="995913" cy="5988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24064</xdr:colOff>
      <xdr:row>21</xdr:row>
      <xdr:rowOff>72190</xdr:rowOff>
    </xdr:from>
    <xdr:to>
      <xdr:col>11</xdr:col>
      <xdr:colOff>657728</xdr:colOff>
      <xdr:row>43</xdr:row>
      <xdr:rowOff>120317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218B7CC-A438-3746-96DD-3F81F572F8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521369</xdr:colOff>
      <xdr:row>0</xdr:row>
      <xdr:rowOff>24063</xdr:rowOff>
    </xdr:from>
    <xdr:to>
      <xdr:col>12</xdr:col>
      <xdr:colOff>130197</xdr:colOff>
      <xdr:row>3</xdr:row>
      <xdr:rowOff>91179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821F79E-C13C-4792-93B9-5CF3D5709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780" y="24063"/>
          <a:ext cx="1004491" cy="6045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160021</xdr:colOff>
      <xdr:row>3</xdr:row>
      <xdr:rowOff>17145</xdr:rowOff>
    </xdr:from>
    <xdr:to>
      <xdr:col>10</xdr:col>
      <xdr:colOff>929641</xdr:colOff>
      <xdr:row>22</xdr:row>
      <xdr:rowOff>22861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8991077-50B8-4E34-5AF4-451AA30D6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778190</xdr:colOff>
      <xdr:row>24</xdr:row>
      <xdr:rowOff>76200</xdr:rowOff>
    </xdr:from>
    <xdr:to>
      <xdr:col>8</xdr:col>
      <xdr:colOff>790575</xdr:colOff>
      <xdr:row>41</xdr:row>
      <xdr:rowOff>188595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D7F685F-6279-9577-7CBC-5F8BB98B1E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822960</xdr:colOff>
      <xdr:row>39</xdr:row>
      <xdr:rowOff>19050</xdr:rowOff>
    </xdr:from>
    <xdr:to>
      <xdr:col>10</xdr:col>
      <xdr:colOff>61516</xdr:colOff>
      <xdr:row>42</xdr:row>
      <xdr:rowOff>82557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D921040E-7B6A-4CE0-8351-CAC8BD88A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860" y="7419975"/>
          <a:ext cx="962581" cy="635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ECEAC-3817-4B16-BDE8-80BA925CC023}">
  <dimension ref="B2:I30"/>
  <sheetViews>
    <sheetView zoomScale="94" zoomScaleNormal="94" workbookViewId="0">
      <selection activeCell="Q9" sqref="Q9"/>
    </sheetView>
  </sheetViews>
  <sheetFormatPr defaultColWidth="8.85546875" defaultRowHeight="12.75" x14ac:dyDescent="0.2"/>
  <cols>
    <col min="1" max="1" width="4.7109375" style="1" customWidth="1"/>
    <col min="2" max="2" width="9.5703125" style="1" customWidth="1"/>
    <col min="3" max="3" width="14.28515625" style="1" customWidth="1"/>
    <col min="4" max="4" width="11.28515625" style="1" customWidth="1"/>
    <col min="5" max="5" width="11.42578125" style="1" customWidth="1"/>
    <col min="6" max="6" width="9.42578125" style="1" customWidth="1"/>
    <col min="7" max="7" width="14.5703125" style="1" customWidth="1"/>
    <col min="8" max="8" width="8.7109375" style="1" customWidth="1"/>
    <col min="9" max="9" width="10.140625" style="1" customWidth="1"/>
    <col min="10" max="11" width="9.28515625" style="1" customWidth="1"/>
    <col min="12" max="12" width="8.7109375" style="1" customWidth="1"/>
    <col min="13" max="13" width="4.140625" style="1" customWidth="1"/>
    <col min="14" max="14" width="8.28515625" style="1" customWidth="1"/>
    <col min="15" max="15" width="8.85546875" style="1"/>
    <col min="16" max="16" width="8.28515625" style="1" customWidth="1"/>
    <col min="17" max="16384" width="8.85546875" style="1"/>
  </cols>
  <sheetData>
    <row r="2" spans="2:9" ht="22.5" customHeight="1" x14ac:dyDescent="0.25">
      <c r="B2" s="34" t="s">
        <v>37</v>
      </c>
      <c r="I2" s="21"/>
    </row>
    <row r="3" spans="2:9" ht="42" customHeight="1" x14ac:dyDescent="0.2">
      <c r="B3" s="22" t="s">
        <v>0</v>
      </c>
      <c r="C3" s="23" t="s">
        <v>19</v>
      </c>
      <c r="D3" s="22" t="s">
        <v>39</v>
      </c>
      <c r="E3" s="22" t="s">
        <v>38</v>
      </c>
    </row>
    <row r="4" spans="2:9" ht="12.75" customHeight="1" x14ac:dyDescent="0.2">
      <c r="B4" s="30">
        <v>2002</v>
      </c>
      <c r="C4" s="26">
        <v>12267</v>
      </c>
      <c r="D4" s="27"/>
      <c r="E4" s="12"/>
    </row>
    <row r="5" spans="2:9" ht="12.75" customHeight="1" x14ac:dyDescent="0.2">
      <c r="B5" s="31">
        <v>2003</v>
      </c>
      <c r="C5" s="15">
        <v>17205</v>
      </c>
      <c r="D5" s="24">
        <f t="shared" ref="D5:D14" si="0">+((C5/C4)-1)*100</f>
        <v>40.254340914649056</v>
      </c>
      <c r="E5" s="16">
        <f t="shared" ref="E5:E17" si="1">+C5-C4</f>
        <v>4938</v>
      </c>
    </row>
    <row r="6" spans="2:9" ht="12.75" customHeight="1" x14ac:dyDescent="0.2">
      <c r="B6" s="31">
        <v>2004</v>
      </c>
      <c r="C6" s="15">
        <v>19140</v>
      </c>
      <c r="D6" s="24">
        <f t="shared" si="0"/>
        <v>11.246730601569311</v>
      </c>
      <c r="E6" s="16">
        <f t="shared" si="1"/>
        <v>1935</v>
      </c>
    </row>
    <row r="7" spans="2:9" ht="12.75" customHeight="1" x14ac:dyDescent="0.2">
      <c r="B7" s="31">
        <v>2005</v>
      </c>
      <c r="C7" s="15">
        <v>28659</v>
      </c>
      <c r="D7" s="24">
        <f t="shared" si="0"/>
        <v>49.733542319749226</v>
      </c>
      <c r="E7" s="16">
        <f t="shared" si="1"/>
        <v>9519</v>
      </c>
    </row>
    <row r="8" spans="2:9" ht="12.75" customHeight="1" x14ac:dyDescent="0.2">
      <c r="B8" s="31">
        <v>2006</v>
      </c>
      <c r="C8" s="15">
        <v>35266</v>
      </c>
      <c r="D8" s="24">
        <f t="shared" si="0"/>
        <v>23.053839980459891</v>
      </c>
      <c r="E8" s="16">
        <f t="shared" si="1"/>
        <v>6607</v>
      </c>
    </row>
    <row r="9" spans="2:9" ht="12.75" customHeight="1" x14ac:dyDescent="0.2">
      <c r="B9" s="31">
        <v>2007</v>
      </c>
      <c r="C9" s="15">
        <v>45485</v>
      </c>
      <c r="D9" s="24">
        <f t="shared" si="0"/>
        <v>28.976918278228325</v>
      </c>
      <c r="E9" s="16">
        <f t="shared" si="1"/>
        <v>10219</v>
      </c>
    </row>
    <row r="10" spans="2:9" ht="12.75" customHeight="1" x14ac:dyDescent="0.2">
      <c r="B10" s="31">
        <v>2008</v>
      </c>
      <c r="C10" s="15">
        <v>53696</v>
      </c>
      <c r="D10" s="24">
        <f t="shared" si="0"/>
        <v>18.052105089589965</v>
      </c>
      <c r="E10" s="16">
        <f t="shared" si="1"/>
        <v>8211</v>
      </c>
    </row>
    <row r="11" spans="2:9" ht="12.75" customHeight="1" x14ac:dyDescent="0.2">
      <c r="B11" s="31">
        <v>2009</v>
      </c>
      <c r="C11" s="15">
        <v>59369</v>
      </c>
      <c r="D11" s="24">
        <f t="shared" si="0"/>
        <v>10.565032777115624</v>
      </c>
      <c r="E11" s="16">
        <f t="shared" si="1"/>
        <v>5673</v>
      </c>
    </row>
    <row r="12" spans="2:9" ht="12.75" customHeight="1" x14ac:dyDescent="0.2">
      <c r="B12" s="31">
        <v>2010</v>
      </c>
      <c r="C12" s="15">
        <v>65938</v>
      </c>
      <c r="D12" s="24">
        <f t="shared" si="0"/>
        <v>11.064697064124385</v>
      </c>
      <c r="E12" s="16">
        <f t="shared" si="1"/>
        <v>6569</v>
      </c>
    </row>
    <row r="13" spans="2:9" ht="12.75" customHeight="1" x14ac:dyDescent="0.2">
      <c r="B13" s="31">
        <v>2011</v>
      </c>
      <c r="C13" s="15">
        <v>56148</v>
      </c>
      <c r="D13" s="24">
        <f t="shared" si="0"/>
        <v>-14.847280778913529</v>
      </c>
      <c r="E13" s="16">
        <f t="shared" si="1"/>
        <v>-9790</v>
      </c>
    </row>
    <row r="14" spans="2:9" ht="12.75" customHeight="1" x14ac:dyDescent="0.2">
      <c r="B14" s="31">
        <v>2012</v>
      </c>
      <c r="C14" s="15">
        <v>65383</v>
      </c>
      <c r="D14" s="24">
        <f t="shared" si="0"/>
        <v>16.447602764123381</v>
      </c>
      <c r="E14" s="16">
        <f t="shared" si="1"/>
        <v>9235</v>
      </c>
    </row>
    <row r="15" spans="2:9" ht="12.75" customHeight="1" x14ac:dyDescent="0.2">
      <c r="B15" s="31">
        <v>2013</v>
      </c>
      <c r="C15" s="15">
        <v>100712</v>
      </c>
      <c r="D15" s="24">
        <f t="shared" ref="D15:D21" si="2">+((C15/C14)-1)*100</f>
        <v>54.033923191043542</v>
      </c>
      <c r="E15" s="16">
        <f t="shared" si="1"/>
        <v>35329</v>
      </c>
    </row>
    <row r="16" spans="2:9" ht="12.75" customHeight="1" x14ac:dyDescent="0.2">
      <c r="B16" s="31">
        <v>2014</v>
      </c>
      <c r="C16" s="4">
        <v>129887</v>
      </c>
      <c r="D16" s="24">
        <f t="shared" si="2"/>
        <v>28.968742553022487</v>
      </c>
      <c r="E16" s="16">
        <f t="shared" si="1"/>
        <v>29175</v>
      </c>
    </row>
    <row r="17" spans="2:8" ht="12.75" customHeight="1" x14ac:dyDescent="0.2">
      <c r="B17" s="31">
        <v>2015</v>
      </c>
      <c r="C17" s="4">
        <v>178035</v>
      </c>
      <c r="D17" s="24">
        <f t="shared" si="2"/>
        <v>37.069144718101121</v>
      </c>
      <c r="E17" s="16">
        <f t="shared" si="1"/>
        <v>48148</v>
      </c>
    </row>
    <row r="18" spans="2:8" ht="12.75" customHeight="1" x14ac:dyDescent="0.2">
      <c r="B18" s="31">
        <v>2016</v>
      </c>
      <c r="C18" s="4">
        <v>201591</v>
      </c>
      <c r="D18" s="24">
        <f t="shared" si="2"/>
        <v>13.231106243154445</v>
      </c>
      <c r="E18" s="16">
        <f t="shared" ref="E18:E26" si="3">+C18-C17</f>
        <v>23556</v>
      </c>
    </row>
    <row r="19" spans="2:8" ht="12.75" customHeight="1" x14ac:dyDescent="0.2">
      <c r="B19" s="31">
        <v>2017</v>
      </c>
      <c r="C19" s="4">
        <v>146605</v>
      </c>
      <c r="D19" s="24">
        <f t="shared" si="2"/>
        <v>-27.276019266733144</v>
      </c>
      <c r="E19" s="16">
        <f t="shared" si="3"/>
        <v>-54986</v>
      </c>
    </row>
    <row r="20" spans="2:8" ht="12.75" customHeight="1" x14ac:dyDescent="0.2">
      <c r="B20" s="31">
        <v>2018</v>
      </c>
      <c r="C20" s="4">
        <v>112523</v>
      </c>
      <c r="D20" s="24">
        <f t="shared" si="2"/>
        <v>-23.247501790525561</v>
      </c>
      <c r="E20" s="16">
        <f t="shared" si="3"/>
        <v>-34082</v>
      </c>
    </row>
    <row r="21" spans="2:8" ht="12.75" customHeight="1" x14ac:dyDescent="0.2">
      <c r="B21" s="31">
        <v>2019</v>
      </c>
      <c r="C21" s="4">
        <v>127001</v>
      </c>
      <c r="D21" s="24">
        <f t="shared" si="2"/>
        <v>12.866702807426034</v>
      </c>
      <c r="E21" s="16">
        <f t="shared" si="3"/>
        <v>14478</v>
      </c>
    </row>
    <row r="22" spans="2:8" ht="12.75" customHeight="1" x14ac:dyDescent="0.2">
      <c r="B22" s="31">
        <v>2020</v>
      </c>
      <c r="C22" s="4">
        <v>131803</v>
      </c>
      <c r="D22" s="24">
        <f>+((C22/C21)-1)*100</f>
        <v>3.7810725899796171</v>
      </c>
      <c r="E22" s="16">
        <f t="shared" si="3"/>
        <v>4802</v>
      </c>
    </row>
    <row r="23" spans="2:8" ht="12.75" customHeight="1" x14ac:dyDescent="0.2">
      <c r="B23" s="31">
        <v>2021</v>
      </c>
      <c r="C23" s="4">
        <v>121457</v>
      </c>
      <c r="D23" s="24">
        <f>+((C23/C22)-1)*100</f>
        <v>-7.8495937118274961</v>
      </c>
      <c r="E23" s="16">
        <f t="shared" si="3"/>
        <v>-10346</v>
      </c>
    </row>
    <row r="24" spans="2:8" ht="12.75" customHeight="1" x14ac:dyDescent="0.2">
      <c r="B24" s="31">
        <v>2022</v>
      </c>
      <c r="C24" s="4">
        <v>213716</v>
      </c>
      <c r="D24" s="24">
        <f>+((C24/C23)-1)*100</f>
        <v>75.960216372872708</v>
      </c>
      <c r="E24" s="16">
        <f t="shared" si="3"/>
        <v>92259</v>
      </c>
    </row>
    <row r="25" spans="2:8" x14ac:dyDescent="0.2">
      <c r="B25" s="31">
        <v>2023</v>
      </c>
      <c r="C25" s="4">
        <v>213567</v>
      </c>
      <c r="D25" s="24">
        <f>+((C25/C24)-1)*100</f>
        <v>-6.9718692096054635E-2</v>
      </c>
      <c r="E25" s="16">
        <f t="shared" si="3"/>
        <v>-149</v>
      </c>
    </row>
    <row r="26" spans="2:8" x14ac:dyDescent="0.2">
      <c r="B26" s="32">
        <v>2024</v>
      </c>
      <c r="C26" s="28">
        <v>217177</v>
      </c>
      <c r="D26" s="29">
        <f>+((C26/C25)-1)*100</f>
        <v>1.690336053791075</v>
      </c>
      <c r="E26" s="17">
        <f t="shared" si="3"/>
        <v>3610</v>
      </c>
    </row>
    <row r="27" spans="2:8" x14ac:dyDescent="0.2">
      <c r="B27" s="33" t="s">
        <v>35</v>
      </c>
    </row>
    <row r="30" spans="2:8" ht="14.25" x14ac:dyDescent="0.2">
      <c r="C30" s="25"/>
      <c r="H30" s="2"/>
    </row>
  </sheetData>
  <phoneticPr fontId="3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C61F5-4C8A-4AF9-BF43-9218D5556DE7}">
  <dimension ref="B1:AJ29"/>
  <sheetViews>
    <sheetView zoomScale="82" zoomScaleNormal="82" workbookViewId="0">
      <selection activeCell="B2" sqref="B2"/>
    </sheetView>
  </sheetViews>
  <sheetFormatPr defaultColWidth="8.85546875" defaultRowHeight="12.75" x14ac:dyDescent="0.2"/>
  <cols>
    <col min="1" max="1" width="2.5703125" style="1" customWidth="1"/>
    <col min="2" max="2" width="14.85546875" style="1" customWidth="1"/>
    <col min="3" max="3" width="12.5703125" style="1" customWidth="1"/>
    <col min="4" max="5" width="8.85546875" style="1"/>
    <col min="6" max="6" width="3.7109375" style="1" customWidth="1"/>
    <col min="7" max="7" width="11.85546875" style="1" customWidth="1"/>
    <col min="8" max="8" width="9.140625" style="1" customWidth="1"/>
    <col min="9" max="9" width="5.28515625" style="1" customWidth="1"/>
    <col min="10" max="10" width="13.42578125" style="1" customWidth="1"/>
    <col min="11" max="12" width="8.85546875" style="1"/>
    <col min="13" max="13" width="2.5703125" style="1" customWidth="1"/>
    <col min="14" max="14" width="12.140625" style="1" customWidth="1"/>
    <col min="15" max="15" width="8.5703125" style="1" customWidth="1"/>
    <col min="16" max="16" width="4.28515625" style="1" customWidth="1"/>
    <col min="17" max="17" width="9.85546875" style="1" customWidth="1"/>
    <col min="18" max="16384" width="8.85546875" style="1"/>
  </cols>
  <sheetData>
    <row r="1" spans="2:36" ht="14.25" x14ac:dyDescent="0.2">
      <c r="B1" s="13"/>
    </row>
    <row r="2" spans="2:36" ht="21" customHeight="1" thickBot="1" x14ac:dyDescent="0.25">
      <c r="B2" s="50" t="s">
        <v>28</v>
      </c>
    </row>
    <row r="3" spans="2:36" ht="16.149999999999999" customHeight="1" x14ac:dyDescent="0.2">
      <c r="B3" s="99" t="s">
        <v>25</v>
      </c>
      <c r="C3" s="100"/>
      <c r="D3" s="100"/>
      <c r="E3" s="100"/>
      <c r="F3" s="100"/>
      <c r="G3" s="100"/>
      <c r="H3" s="101"/>
      <c r="J3" s="102" t="s">
        <v>26</v>
      </c>
      <c r="K3" s="103"/>
      <c r="L3" s="103"/>
      <c r="M3" s="103"/>
      <c r="N3" s="103"/>
      <c r="O3" s="104"/>
    </row>
    <row r="4" spans="2:36" ht="60" customHeight="1" x14ac:dyDescent="0.2">
      <c r="B4" s="35" t="s">
        <v>24</v>
      </c>
      <c r="C4" s="6" t="s">
        <v>32</v>
      </c>
      <c r="D4" s="6" t="s">
        <v>33</v>
      </c>
      <c r="E4" s="7" t="s">
        <v>34</v>
      </c>
      <c r="G4" s="19" t="s">
        <v>29</v>
      </c>
      <c r="H4" s="45" t="s">
        <v>22</v>
      </c>
      <c r="J4" s="35" t="s">
        <v>32</v>
      </c>
      <c r="K4" s="6" t="s">
        <v>18</v>
      </c>
      <c r="L4" s="7" t="s">
        <v>27</v>
      </c>
      <c r="N4" s="19" t="s">
        <v>29</v>
      </c>
      <c r="O4" s="36" t="s">
        <v>22</v>
      </c>
      <c r="Q4" s="20" t="s">
        <v>36</v>
      </c>
      <c r="AI4" s="1" t="s">
        <v>25</v>
      </c>
      <c r="AJ4" s="1" t="s">
        <v>26</v>
      </c>
    </row>
    <row r="5" spans="2:36" x14ac:dyDescent="0.2">
      <c r="B5" s="46" t="s">
        <v>1</v>
      </c>
      <c r="C5" s="3">
        <v>18915</v>
      </c>
      <c r="D5" s="14">
        <v>9243</v>
      </c>
      <c r="E5" s="15">
        <v>9672</v>
      </c>
      <c r="G5" s="8">
        <f>+C5/C$25*100</f>
        <v>8.8567053898776482</v>
      </c>
      <c r="H5" s="47">
        <f>+E5/C5*100</f>
        <v>51.134020618556697</v>
      </c>
      <c r="J5" s="37">
        <v>15195</v>
      </c>
      <c r="K5" s="14">
        <v>7584</v>
      </c>
      <c r="L5" s="14">
        <v>7611</v>
      </c>
      <c r="N5" s="10">
        <f>+J5/J$25*100</f>
        <v>6.9965972455646774</v>
      </c>
      <c r="O5" s="38">
        <f>+L5/J5*100</f>
        <v>50.088845014807504</v>
      </c>
      <c r="P5" s="5"/>
      <c r="Q5" s="11">
        <f t="shared" ref="Q5:Q25" si="0">+((J5/C5)-1)*100</f>
        <v>-19.66693100713719</v>
      </c>
      <c r="AH5" s="46" t="s">
        <v>1</v>
      </c>
      <c r="AI5" s="3">
        <v>18915</v>
      </c>
      <c r="AJ5" s="37">
        <v>15195</v>
      </c>
    </row>
    <row r="6" spans="2:36" ht="12.75" customHeight="1" x14ac:dyDescent="0.2">
      <c r="B6" s="46" t="s">
        <v>20</v>
      </c>
      <c r="C6" s="3">
        <v>467</v>
      </c>
      <c r="D6" s="16">
        <v>210</v>
      </c>
      <c r="E6" s="15">
        <v>257</v>
      </c>
      <c r="G6" s="9">
        <f t="shared" ref="G6:G25" si="1">+C6/C$25*100</f>
        <v>0.21866674158460814</v>
      </c>
      <c r="H6" s="38">
        <f t="shared" ref="H6:H25" si="2">+E6/C6*100</f>
        <v>55.0321199143469</v>
      </c>
      <c r="J6" s="37">
        <v>291</v>
      </c>
      <c r="K6" s="16">
        <v>146</v>
      </c>
      <c r="L6" s="16">
        <v>145</v>
      </c>
      <c r="N6" s="11">
        <f t="shared" ref="N6:N25" si="3">+J6/J$25*100</f>
        <v>0.13399208940173224</v>
      </c>
      <c r="O6" s="38">
        <f t="shared" ref="O6:O25" si="4">+L6/J6*100</f>
        <v>49.828178694158076</v>
      </c>
      <c r="P6" s="5"/>
      <c r="Q6" s="11">
        <f t="shared" si="0"/>
        <v>-37.687366167023548</v>
      </c>
      <c r="AH6" s="46" t="s">
        <v>23</v>
      </c>
      <c r="AI6" s="3">
        <v>467</v>
      </c>
      <c r="AJ6" s="37">
        <v>291</v>
      </c>
    </row>
    <row r="7" spans="2:36" x14ac:dyDescent="0.2">
      <c r="B7" s="46" t="s">
        <v>2</v>
      </c>
      <c r="C7" s="3">
        <v>52197</v>
      </c>
      <c r="D7" s="16">
        <v>26456</v>
      </c>
      <c r="E7" s="15">
        <v>25741</v>
      </c>
      <c r="G7" s="9">
        <f>+C7/C$25*100</f>
        <v>24.440573684136595</v>
      </c>
      <c r="H7" s="38">
        <f t="shared" si="2"/>
        <v>49.315094737245438</v>
      </c>
      <c r="J7" s="37">
        <v>57158</v>
      </c>
      <c r="K7" s="16">
        <v>29549</v>
      </c>
      <c r="L7" s="16">
        <v>27609</v>
      </c>
      <c r="N7" s="11">
        <f t="shared" si="3"/>
        <v>26.31862490042684</v>
      </c>
      <c r="O7" s="38">
        <f t="shared" si="4"/>
        <v>48.302949718324648</v>
      </c>
      <c r="P7" s="5"/>
      <c r="Q7" s="11">
        <f t="shared" si="0"/>
        <v>9.5043776462248708</v>
      </c>
      <c r="AH7" s="46" t="s">
        <v>2</v>
      </c>
      <c r="AI7" s="3">
        <v>52197</v>
      </c>
      <c r="AJ7" s="37">
        <v>57158</v>
      </c>
    </row>
    <row r="8" spans="2:36" ht="12.75" customHeight="1" x14ac:dyDescent="0.2">
      <c r="B8" s="46" t="s">
        <v>30</v>
      </c>
      <c r="C8" s="3">
        <v>3690</v>
      </c>
      <c r="D8" s="16">
        <v>1897</v>
      </c>
      <c r="E8" s="15">
        <v>1793</v>
      </c>
      <c r="G8" s="9">
        <f t="shared" si="1"/>
        <v>1.7277950245122138</v>
      </c>
      <c r="H8" s="38">
        <f t="shared" si="2"/>
        <v>48.590785907859079</v>
      </c>
      <c r="J8" s="37">
        <v>4023</v>
      </c>
      <c r="K8" s="16">
        <v>2051</v>
      </c>
      <c r="L8" s="16">
        <v>1972</v>
      </c>
      <c r="N8" s="11">
        <f t="shared" si="3"/>
        <v>1.8524061019352878</v>
      </c>
      <c r="O8" s="38">
        <f t="shared" si="4"/>
        <v>49.018145662440965</v>
      </c>
      <c r="P8" s="5"/>
      <c r="Q8" s="11">
        <f t="shared" si="0"/>
        <v>9.024390243902447</v>
      </c>
      <c r="AH8" s="46" t="s">
        <v>30</v>
      </c>
      <c r="AI8" s="3">
        <v>3690</v>
      </c>
      <c r="AJ8" s="37">
        <v>4023</v>
      </c>
    </row>
    <row r="9" spans="2:36" ht="12.75" customHeight="1" x14ac:dyDescent="0.2">
      <c r="B9" s="46" t="s">
        <v>3</v>
      </c>
      <c r="C9" s="3">
        <v>25921</v>
      </c>
      <c r="D9" s="16">
        <v>12859</v>
      </c>
      <c r="E9" s="15">
        <v>13062</v>
      </c>
      <c r="G9" s="9">
        <f t="shared" si="1"/>
        <v>12.137174750780785</v>
      </c>
      <c r="H9" s="38">
        <f t="shared" si="2"/>
        <v>50.391574399135841</v>
      </c>
      <c r="J9" s="37">
        <v>26398</v>
      </c>
      <c r="K9" s="16">
        <v>13235</v>
      </c>
      <c r="L9" s="16">
        <v>13163</v>
      </c>
      <c r="N9" s="11">
        <f t="shared" si="3"/>
        <v>12.155062460573633</v>
      </c>
      <c r="O9" s="38">
        <f t="shared" si="4"/>
        <v>49.863626032275171</v>
      </c>
      <c r="P9" s="5"/>
      <c r="Q9" s="11">
        <f t="shared" si="0"/>
        <v>1.8402067821457591</v>
      </c>
      <c r="AH9" s="46" t="s">
        <v>3</v>
      </c>
      <c r="AI9" s="3">
        <v>25921</v>
      </c>
      <c r="AJ9" s="37">
        <v>26398</v>
      </c>
    </row>
    <row r="10" spans="2:36" ht="12.75" customHeight="1" x14ac:dyDescent="0.2">
      <c r="B10" s="46" t="s">
        <v>31</v>
      </c>
      <c r="C10" s="3">
        <v>4187</v>
      </c>
      <c r="D10" s="16">
        <v>2098</v>
      </c>
      <c r="E10" s="15">
        <v>2089</v>
      </c>
      <c r="G10" s="9">
        <f t="shared" si="1"/>
        <v>1.9605088801172466</v>
      </c>
      <c r="H10" s="38">
        <f t="shared" si="2"/>
        <v>49.892524480534988</v>
      </c>
      <c r="I10" s="4"/>
      <c r="J10" s="37">
        <v>5372</v>
      </c>
      <c r="K10" s="16">
        <v>2627</v>
      </c>
      <c r="L10" s="16">
        <v>2745</v>
      </c>
      <c r="N10" s="11">
        <f t="shared" si="3"/>
        <v>2.473558433904143</v>
      </c>
      <c r="O10" s="38">
        <f t="shared" si="4"/>
        <v>51.09828741623231</v>
      </c>
      <c r="P10" s="5"/>
      <c r="Q10" s="11">
        <f t="shared" si="0"/>
        <v>28.301886792452823</v>
      </c>
      <c r="AH10" s="46" t="s">
        <v>31</v>
      </c>
      <c r="AI10" s="3">
        <v>4187</v>
      </c>
      <c r="AJ10" s="37">
        <v>5372</v>
      </c>
    </row>
    <row r="11" spans="2:36" ht="12.75" customHeight="1" x14ac:dyDescent="0.2">
      <c r="B11" s="46" t="s">
        <v>4</v>
      </c>
      <c r="C11" s="3">
        <v>9245</v>
      </c>
      <c r="D11" s="16">
        <v>4444</v>
      </c>
      <c r="E11" s="15">
        <v>4801</v>
      </c>
      <c r="G11" s="9">
        <f t="shared" si="1"/>
        <v>4.3288523039608178</v>
      </c>
      <c r="H11" s="38">
        <f t="shared" si="2"/>
        <v>51.930773391022178</v>
      </c>
      <c r="J11" s="37">
        <v>6666</v>
      </c>
      <c r="K11" s="16">
        <v>3123</v>
      </c>
      <c r="L11" s="16">
        <v>3543</v>
      </c>
      <c r="N11" s="11">
        <f t="shared" si="3"/>
        <v>3.0693858005221548</v>
      </c>
      <c r="O11" s="38">
        <f t="shared" si="4"/>
        <v>53.150315031503148</v>
      </c>
      <c r="P11" s="5"/>
      <c r="Q11" s="11">
        <f t="shared" si="0"/>
        <v>-27.896160086533261</v>
      </c>
      <c r="AH11" s="46" t="s">
        <v>4</v>
      </c>
      <c r="AI11" s="3">
        <v>9245</v>
      </c>
      <c r="AJ11" s="37">
        <v>6666</v>
      </c>
    </row>
    <row r="12" spans="2:36" ht="12.75" customHeight="1" x14ac:dyDescent="0.2">
      <c r="B12" s="46" t="s">
        <v>5</v>
      </c>
      <c r="C12" s="3">
        <v>26460</v>
      </c>
      <c r="D12" s="16">
        <v>13135</v>
      </c>
      <c r="E12" s="15">
        <v>13325</v>
      </c>
      <c r="G12" s="9">
        <f t="shared" si="1"/>
        <v>12.389554566014413</v>
      </c>
      <c r="H12" s="38">
        <f t="shared" si="2"/>
        <v>50.359032501889644</v>
      </c>
      <c r="J12" s="37">
        <v>28689</v>
      </c>
      <c r="K12" s="16">
        <v>14535</v>
      </c>
      <c r="L12" s="16">
        <v>14154</v>
      </c>
      <c r="N12" s="11">
        <f t="shared" si="3"/>
        <v>13.209962380915105</v>
      </c>
      <c r="O12" s="38">
        <f t="shared" si="4"/>
        <v>49.335982432291118</v>
      </c>
      <c r="P12" s="5"/>
      <c r="Q12" s="11">
        <f t="shared" si="0"/>
        <v>8.4240362811791378</v>
      </c>
      <c r="AH12" s="46" t="s">
        <v>40</v>
      </c>
      <c r="AI12" s="3">
        <v>26460</v>
      </c>
      <c r="AJ12" s="37">
        <v>28689</v>
      </c>
    </row>
    <row r="13" spans="2:36" ht="12.75" customHeight="1" x14ac:dyDescent="0.2">
      <c r="B13" s="46" t="s">
        <v>6</v>
      </c>
      <c r="C13" s="3">
        <v>14129</v>
      </c>
      <c r="D13" s="16">
        <v>7250</v>
      </c>
      <c r="E13" s="15">
        <v>6879</v>
      </c>
      <c r="G13" s="9">
        <f t="shared" si="1"/>
        <v>6.6157224664859262</v>
      </c>
      <c r="H13" s="38">
        <f t="shared" si="2"/>
        <v>48.687097459126619</v>
      </c>
      <c r="J13" s="37">
        <v>13373</v>
      </c>
      <c r="K13" s="16">
        <v>6557</v>
      </c>
      <c r="L13" s="16">
        <v>6816</v>
      </c>
      <c r="N13" s="11">
        <f t="shared" si="3"/>
        <v>6.1576502115785736</v>
      </c>
      <c r="O13" s="38">
        <f t="shared" si="4"/>
        <v>50.968369101921787</v>
      </c>
      <c r="P13" s="5"/>
      <c r="Q13" s="11">
        <f t="shared" si="0"/>
        <v>-5.3506971477103811</v>
      </c>
      <c r="AH13" s="46" t="s">
        <v>6</v>
      </c>
      <c r="AI13" s="3">
        <v>14129</v>
      </c>
      <c r="AJ13" s="37">
        <v>13373</v>
      </c>
    </row>
    <row r="14" spans="2:36" ht="12.75" customHeight="1" x14ac:dyDescent="0.2">
      <c r="B14" s="46" t="s">
        <v>7</v>
      </c>
      <c r="C14" s="3">
        <v>3871</v>
      </c>
      <c r="D14" s="16">
        <v>1856</v>
      </c>
      <c r="E14" s="15">
        <v>2015</v>
      </c>
      <c r="G14" s="9">
        <f t="shared" si="1"/>
        <v>1.8125459457687751</v>
      </c>
      <c r="H14" s="38">
        <f t="shared" si="2"/>
        <v>52.053732885559292</v>
      </c>
      <c r="J14" s="37">
        <v>3884</v>
      </c>
      <c r="K14" s="16">
        <v>1811</v>
      </c>
      <c r="L14" s="16">
        <v>2073</v>
      </c>
      <c r="N14" s="11">
        <f t="shared" si="3"/>
        <v>1.7884030076849757</v>
      </c>
      <c r="O14" s="38">
        <f t="shared" si="4"/>
        <v>53.372811534500521</v>
      </c>
      <c r="P14" s="5"/>
      <c r="Q14" s="11">
        <f t="shared" si="0"/>
        <v>0.33583053474555147</v>
      </c>
      <c r="AH14" s="46" t="s">
        <v>7</v>
      </c>
      <c r="AI14" s="3">
        <v>3871</v>
      </c>
      <c r="AJ14" s="37">
        <v>3884</v>
      </c>
    </row>
    <row r="15" spans="2:36" ht="12.75" customHeight="1" x14ac:dyDescent="0.2">
      <c r="B15" s="46" t="s">
        <v>8</v>
      </c>
      <c r="C15" s="3">
        <v>6064</v>
      </c>
      <c r="D15" s="16">
        <v>2922</v>
      </c>
      <c r="E15" s="15">
        <v>3142</v>
      </c>
      <c r="G15" s="9">
        <f t="shared" si="1"/>
        <v>2.8393899806618066</v>
      </c>
      <c r="H15" s="38">
        <f t="shared" si="2"/>
        <v>51.813984168865431</v>
      </c>
      <c r="J15" s="37">
        <v>6134</v>
      </c>
      <c r="K15" s="16">
        <v>3037</v>
      </c>
      <c r="L15" s="16">
        <v>3097</v>
      </c>
      <c r="N15" s="11">
        <f t="shared" si="3"/>
        <v>2.8244243174921841</v>
      </c>
      <c r="O15" s="38">
        <f t="shared" si="4"/>
        <v>50.489077274209329</v>
      </c>
      <c r="P15" s="5"/>
      <c r="Q15" s="11">
        <f t="shared" si="0"/>
        <v>1.1543535620052836</v>
      </c>
      <c r="AH15" s="46" t="s">
        <v>8</v>
      </c>
      <c r="AI15" s="3">
        <v>6064</v>
      </c>
      <c r="AJ15" s="37">
        <v>6134</v>
      </c>
    </row>
    <row r="16" spans="2:36" ht="12.75" customHeight="1" x14ac:dyDescent="0.2">
      <c r="B16" s="46" t="s">
        <v>9</v>
      </c>
      <c r="C16" s="3">
        <v>14450</v>
      </c>
      <c r="D16" s="16">
        <v>6903</v>
      </c>
      <c r="E16" s="15">
        <v>7547</v>
      </c>
      <c r="G16" s="9">
        <f t="shared" si="1"/>
        <v>6.76602658650447</v>
      </c>
      <c r="H16" s="38">
        <f t="shared" si="2"/>
        <v>52.228373702422147</v>
      </c>
      <c r="J16" s="37">
        <v>16735</v>
      </c>
      <c r="K16" s="16">
        <v>8532</v>
      </c>
      <c r="L16" s="16">
        <v>8203</v>
      </c>
      <c r="N16" s="11">
        <f t="shared" si="3"/>
        <v>7.7056962753882781</v>
      </c>
      <c r="O16" s="38">
        <f t="shared" si="4"/>
        <v>49.017030176277267</v>
      </c>
      <c r="P16" s="5"/>
      <c r="Q16" s="11">
        <f t="shared" si="0"/>
        <v>15.813148788927345</v>
      </c>
      <c r="AH16" s="46" t="s">
        <v>9</v>
      </c>
      <c r="AI16" s="3">
        <v>14450</v>
      </c>
      <c r="AJ16" s="37">
        <v>16735</v>
      </c>
    </row>
    <row r="17" spans="2:36" ht="12.75" customHeight="1" x14ac:dyDescent="0.2">
      <c r="B17" s="46" t="s">
        <v>10</v>
      </c>
      <c r="C17" s="3">
        <v>3199</v>
      </c>
      <c r="D17" s="16">
        <v>1565</v>
      </c>
      <c r="E17" s="15">
        <v>1634</v>
      </c>
      <c r="G17" s="9">
        <f t="shared" si="1"/>
        <v>1.4978905917112662</v>
      </c>
      <c r="H17" s="38">
        <f t="shared" si="2"/>
        <v>51.078462019381057</v>
      </c>
      <c r="J17" s="37">
        <v>3317</v>
      </c>
      <c r="K17" s="16">
        <v>1699</v>
      </c>
      <c r="L17" s="16">
        <v>1618</v>
      </c>
      <c r="N17" s="11">
        <f t="shared" si="3"/>
        <v>1.5273256376135593</v>
      </c>
      <c r="O17" s="38">
        <f t="shared" si="4"/>
        <v>48.779017184202594</v>
      </c>
      <c r="P17" s="5"/>
      <c r="Q17" s="11">
        <f t="shared" si="0"/>
        <v>3.6886527039699857</v>
      </c>
      <c r="AH17" s="46" t="s">
        <v>10</v>
      </c>
      <c r="AI17" s="3">
        <v>3199</v>
      </c>
      <c r="AJ17" s="37">
        <v>3317</v>
      </c>
    </row>
    <row r="18" spans="2:36" ht="12.75" customHeight="1" x14ac:dyDescent="0.2">
      <c r="B18" s="46" t="s">
        <v>11</v>
      </c>
      <c r="C18" s="3">
        <v>1544</v>
      </c>
      <c r="D18" s="16">
        <v>826</v>
      </c>
      <c r="E18" s="15">
        <v>718</v>
      </c>
      <c r="G18" s="9">
        <f t="shared" si="1"/>
        <v>0.72295813491784788</v>
      </c>
      <c r="H18" s="38">
        <f t="shared" si="2"/>
        <v>46.502590673575128</v>
      </c>
      <c r="J18" s="37">
        <v>1490</v>
      </c>
      <c r="K18" s="16">
        <v>785</v>
      </c>
      <c r="L18" s="16">
        <v>705</v>
      </c>
      <c r="N18" s="11">
        <f t="shared" si="3"/>
        <v>0.6860763340501066</v>
      </c>
      <c r="O18" s="38">
        <f t="shared" si="4"/>
        <v>47.315436241610733</v>
      </c>
      <c r="P18" s="5"/>
      <c r="Q18" s="11">
        <f t="shared" si="0"/>
        <v>-3.4974093264248718</v>
      </c>
      <c r="AH18" s="46" t="s">
        <v>11</v>
      </c>
      <c r="AI18" s="3">
        <v>1544</v>
      </c>
      <c r="AJ18" s="37">
        <v>1490</v>
      </c>
    </row>
    <row r="19" spans="2:36" ht="12.75" customHeight="1" x14ac:dyDescent="0.2">
      <c r="B19" s="46" t="s">
        <v>12</v>
      </c>
      <c r="C19" s="3">
        <v>5013</v>
      </c>
      <c r="D19" s="16">
        <v>2429</v>
      </c>
      <c r="E19" s="15">
        <v>2584</v>
      </c>
      <c r="G19" s="9">
        <f t="shared" si="1"/>
        <v>2.3472727528129345</v>
      </c>
      <c r="H19" s="38">
        <f t="shared" si="2"/>
        <v>51.545980450827841</v>
      </c>
      <c r="J19" s="37">
        <v>4655</v>
      </c>
      <c r="K19" s="16">
        <v>2379</v>
      </c>
      <c r="L19" s="16">
        <v>2276</v>
      </c>
      <c r="N19" s="11">
        <f t="shared" si="3"/>
        <v>2.1434129765122458</v>
      </c>
      <c r="O19" s="38">
        <f t="shared" si="4"/>
        <v>48.89366272824919</v>
      </c>
      <c r="P19" s="5"/>
      <c r="Q19" s="11">
        <f t="shared" si="0"/>
        <v>-7.1414322760821829</v>
      </c>
      <c r="AH19" s="46" t="s">
        <v>12</v>
      </c>
      <c r="AI19" s="3">
        <v>5013</v>
      </c>
      <c r="AJ19" s="37">
        <v>4655</v>
      </c>
    </row>
    <row r="20" spans="2:36" x14ac:dyDescent="0.2">
      <c r="B20" s="46" t="s">
        <v>13</v>
      </c>
      <c r="C20" s="3">
        <v>4135</v>
      </c>
      <c r="D20" s="16">
        <v>1963</v>
      </c>
      <c r="E20" s="15">
        <v>2172</v>
      </c>
      <c r="G20" s="9">
        <f t="shared" si="1"/>
        <v>1.9361605491485108</v>
      </c>
      <c r="H20" s="38">
        <f t="shared" si="2"/>
        <v>52.527206771463121</v>
      </c>
      <c r="J20" s="37">
        <v>4439</v>
      </c>
      <c r="K20" s="16">
        <v>2218</v>
      </c>
      <c r="L20" s="16">
        <v>2221</v>
      </c>
      <c r="N20" s="11">
        <f t="shared" si="3"/>
        <v>2.0439549307707536</v>
      </c>
      <c r="O20" s="38">
        <f t="shared" si="4"/>
        <v>50.033791394458213</v>
      </c>
      <c r="P20" s="5"/>
      <c r="Q20" s="11">
        <f t="shared" si="0"/>
        <v>7.3518742442563401</v>
      </c>
      <c r="AH20" s="46" t="s">
        <v>13</v>
      </c>
      <c r="AI20" s="3">
        <v>4135</v>
      </c>
      <c r="AJ20" s="37">
        <v>4439</v>
      </c>
    </row>
    <row r="21" spans="2:36" x14ac:dyDescent="0.2">
      <c r="B21" s="46" t="s">
        <v>14</v>
      </c>
      <c r="C21" s="3">
        <v>946</v>
      </c>
      <c r="D21" s="16">
        <v>474</v>
      </c>
      <c r="E21" s="15">
        <v>472</v>
      </c>
      <c r="G21" s="9">
        <f t="shared" si="1"/>
        <v>0.44295232877738605</v>
      </c>
      <c r="H21" s="38">
        <f t="shared" si="2"/>
        <v>49.894291754756871</v>
      </c>
      <c r="J21" s="37">
        <v>1031</v>
      </c>
      <c r="K21" s="16">
        <v>528</v>
      </c>
      <c r="L21" s="16">
        <v>503</v>
      </c>
      <c r="N21" s="11">
        <f t="shared" si="3"/>
        <v>0.47472798684943618</v>
      </c>
      <c r="O21" s="38">
        <f t="shared" si="4"/>
        <v>48.787584869059167</v>
      </c>
      <c r="P21" s="5"/>
      <c r="Q21" s="11">
        <f t="shared" si="0"/>
        <v>8.9852008456659647</v>
      </c>
      <c r="AH21" s="46" t="s">
        <v>14</v>
      </c>
      <c r="AI21" s="3">
        <v>946</v>
      </c>
      <c r="AJ21" s="37">
        <v>1031</v>
      </c>
    </row>
    <row r="22" spans="2:36" x14ac:dyDescent="0.2">
      <c r="B22" s="46" t="s">
        <v>15</v>
      </c>
      <c r="C22" s="3">
        <v>6392</v>
      </c>
      <c r="D22" s="16">
        <v>3327</v>
      </c>
      <c r="E22" s="15">
        <v>3065</v>
      </c>
      <c r="G22" s="9">
        <f t="shared" si="1"/>
        <v>2.9929717606184476</v>
      </c>
      <c r="H22" s="38">
        <f t="shared" si="2"/>
        <v>47.950563204005007</v>
      </c>
      <c r="J22" s="37">
        <v>7204</v>
      </c>
      <c r="K22" s="16">
        <v>3747</v>
      </c>
      <c r="L22" s="16">
        <v>3457</v>
      </c>
      <c r="N22" s="11">
        <f t="shared" si="3"/>
        <v>3.3171100070449446</v>
      </c>
      <c r="O22" s="38">
        <f t="shared" si="4"/>
        <v>47.987229317046086</v>
      </c>
      <c r="P22" s="5"/>
      <c r="Q22" s="11">
        <f t="shared" si="0"/>
        <v>12.703379224030042</v>
      </c>
      <c r="AH22" s="46" t="s">
        <v>15</v>
      </c>
      <c r="AI22" s="3">
        <v>6392</v>
      </c>
      <c r="AJ22" s="37">
        <v>7204</v>
      </c>
    </row>
    <row r="23" spans="2:36" x14ac:dyDescent="0.2">
      <c r="B23" s="46" t="s">
        <v>16</v>
      </c>
      <c r="C23" s="3">
        <v>10695</v>
      </c>
      <c r="D23" s="16">
        <v>5667</v>
      </c>
      <c r="E23" s="15">
        <v>5028</v>
      </c>
      <c r="G23" s="9">
        <f t="shared" si="1"/>
        <v>5.0077961482813356</v>
      </c>
      <c r="H23" s="38">
        <f t="shared" si="2"/>
        <v>47.012622720897618</v>
      </c>
      <c r="I23" s="4"/>
      <c r="J23" s="37">
        <v>9418</v>
      </c>
      <c r="K23" s="16">
        <v>4804</v>
      </c>
      <c r="L23" s="16">
        <v>4614</v>
      </c>
      <c r="N23" s="11">
        <f t="shared" si="3"/>
        <v>4.336554975895238</v>
      </c>
      <c r="O23" s="38">
        <f t="shared" si="4"/>
        <v>48.991293268209816</v>
      </c>
      <c r="P23" s="5"/>
      <c r="Q23" s="11">
        <f t="shared" si="0"/>
        <v>-11.940158952781676</v>
      </c>
      <c r="AH23" s="46" t="s">
        <v>16</v>
      </c>
      <c r="AI23" s="3">
        <v>10695</v>
      </c>
      <c r="AJ23" s="37">
        <v>9418</v>
      </c>
    </row>
    <row r="24" spans="2:36" x14ac:dyDescent="0.2">
      <c r="B24" s="46" t="s">
        <v>17</v>
      </c>
      <c r="C24" s="3">
        <v>2047</v>
      </c>
      <c r="D24" s="16">
        <v>925</v>
      </c>
      <c r="E24" s="15">
        <v>1122</v>
      </c>
      <c r="G24" s="9">
        <f t="shared" si="1"/>
        <v>0.95848141332696524</v>
      </c>
      <c r="H24" s="38">
        <f t="shared" si="2"/>
        <v>54.811919882755255</v>
      </c>
      <c r="J24" s="37">
        <v>1705</v>
      </c>
      <c r="K24" s="16">
        <v>811</v>
      </c>
      <c r="L24" s="16">
        <v>894</v>
      </c>
      <c r="N24" s="11">
        <f t="shared" si="3"/>
        <v>0.78507392587612879</v>
      </c>
      <c r="O24" s="38">
        <f t="shared" si="4"/>
        <v>52.434017595307914</v>
      </c>
      <c r="P24" s="5"/>
      <c r="Q24" s="11">
        <f t="shared" si="0"/>
        <v>-16.707376648754281</v>
      </c>
      <c r="AH24" s="46" t="s">
        <v>17</v>
      </c>
      <c r="AI24" s="3">
        <v>2047</v>
      </c>
      <c r="AJ24" s="37">
        <v>1705</v>
      </c>
    </row>
    <row r="25" spans="2:36" ht="12.75" customHeight="1" thickBot="1" x14ac:dyDescent="0.25">
      <c r="B25" s="48" t="s">
        <v>21</v>
      </c>
      <c r="C25" s="49">
        <v>213567</v>
      </c>
      <c r="D25" s="40">
        <v>106449</v>
      </c>
      <c r="E25" s="40">
        <v>107118</v>
      </c>
      <c r="F25" s="41"/>
      <c r="G25" s="42">
        <f t="shared" si="1"/>
        <v>100</v>
      </c>
      <c r="H25" s="43">
        <f t="shared" si="2"/>
        <v>50.156625321327731</v>
      </c>
      <c r="J25" s="39">
        <v>217177</v>
      </c>
      <c r="K25" s="40">
        <v>109758</v>
      </c>
      <c r="L25" s="40">
        <v>107419</v>
      </c>
      <c r="M25" s="41"/>
      <c r="N25" s="42">
        <f t="shared" si="3"/>
        <v>100</v>
      </c>
      <c r="O25" s="43">
        <f t="shared" si="4"/>
        <v>49.461499145857985</v>
      </c>
      <c r="P25" s="5"/>
      <c r="Q25" s="18">
        <f t="shared" si="0"/>
        <v>1.690336053791075</v>
      </c>
      <c r="AH25" s="48" t="s">
        <v>21</v>
      </c>
      <c r="AI25" s="49">
        <v>213567</v>
      </c>
      <c r="AJ25" s="39">
        <v>217177</v>
      </c>
    </row>
    <row r="26" spans="2:36" ht="12.75" customHeight="1" x14ac:dyDescent="0.2">
      <c r="B26" s="44" t="s">
        <v>35</v>
      </c>
      <c r="C26" s="75"/>
      <c r="D26" s="76"/>
      <c r="E26" s="76"/>
      <c r="G26" s="77"/>
      <c r="H26" s="77"/>
      <c r="J26" s="75"/>
      <c r="K26" s="76"/>
      <c r="L26" s="76"/>
      <c r="N26" s="77"/>
      <c r="O26" s="77"/>
      <c r="P26" s="5"/>
      <c r="Q26" s="77"/>
      <c r="AH26" s="74"/>
      <c r="AI26" s="75"/>
      <c r="AJ26" s="75"/>
    </row>
    <row r="27" spans="2:36" ht="12.75" customHeight="1" x14ac:dyDescent="0.2">
      <c r="B27" s="44"/>
      <c r="C27" s="75"/>
      <c r="D27" s="76"/>
      <c r="E27" s="76"/>
      <c r="G27" s="77"/>
      <c r="H27" s="77"/>
      <c r="J27" s="75"/>
      <c r="K27" s="76"/>
      <c r="L27" s="76"/>
      <c r="N27" s="77"/>
      <c r="O27" s="77"/>
      <c r="P27" s="5"/>
      <c r="Q27" s="77"/>
      <c r="AH27" s="74"/>
      <c r="AI27" s="75"/>
      <c r="AJ27" s="75"/>
    </row>
    <row r="28" spans="2:36" ht="12.75" customHeight="1" x14ac:dyDescent="0.2"/>
    <row r="29" spans="2:36" ht="12.75" customHeight="1" x14ac:dyDescent="0.2">
      <c r="B29" s="44"/>
    </row>
  </sheetData>
  <mergeCells count="2">
    <mergeCell ref="B3:H3"/>
    <mergeCell ref="J3:O3"/>
  </mergeCells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CBCB7-688C-4484-95AF-80C1B6DCA18B}">
  <dimension ref="B1:O80"/>
  <sheetViews>
    <sheetView topLeftCell="A36" zoomScale="95" zoomScaleNormal="95" workbookViewId="0">
      <selection activeCell="A2" sqref="A2"/>
    </sheetView>
  </sheetViews>
  <sheetFormatPr defaultColWidth="8.85546875" defaultRowHeight="12.75" x14ac:dyDescent="0.2"/>
  <cols>
    <col min="1" max="1" width="8.85546875" style="1"/>
    <col min="2" max="2" width="14.42578125" style="1" customWidth="1"/>
    <col min="3" max="3" width="9.7109375" style="1" customWidth="1"/>
    <col min="4" max="4" width="9.42578125" style="1" customWidth="1"/>
    <col min="5" max="5" width="8.7109375" style="1" customWidth="1"/>
    <col min="6" max="6" width="3.7109375" style="1" customWidth="1"/>
    <col min="7" max="7" width="15.140625" style="1" customWidth="1"/>
    <col min="8" max="8" width="9.28515625" style="1" customWidth="1"/>
    <col min="9" max="9" width="3.42578125" style="1" customWidth="1"/>
    <col min="10" max="10" width="14.140625" style="1" customWidth="1"/>
    <col min="11" max="11" width="9.7109375" style="1" customWidth="1"/>
    <col min="12" max="12" width="10.7109375" style="1" customWidth="1"/>
    <col min="13" max="16384" width="8.85546875" style="1"/>
  </cols>
  <sheetData>
    <row r="1" spans="2:15" x14ac:dyDescent="0.2">
      <c r="B1" s="51"/>
      <c r="D1" s="52"/>
    </row>
    <row r="2" spans="2:15" ht="15.75" x14ac:dyDescent="0.2">
      <c r="B2" s="50" t="s">
        <v>72</v>
      </c>
      <c r="D2" s="80"/>
    </row>
    <row r="3" spans="2:15" ht="13.5" thickBot="1" x14ac:dyDescent="0.25">
      <c r="B3" s="79" t="s">
        <v>25</v>
      </c>
      <c r="C3" s="51"/>
      <c r="D3" s="51"/>
      <c r="E3" s="51"/>
      <c r="F3" s="53"/>
      <c r="G3" s="53" t="s">
        <v>57</v>
      </c>
      <c r="H3" s="53"/>
      <c r="I3" s="53"/>
      <c r="J3" s="53" t="s">
        <v>75</v>
      </c>
      <c r="K3" s="51"/>
      <c r="L3" s="51"/>
      <c r="M3" s="53"/>
      <c r="N3" s="53"/>
      <c r="O3" s="53"/>
    </row>
    <row r="4" spans="2:15" x14ac:dyDescent="0.2">
      <c r="B4" s="65" t="s">
        <v>53</v>
      </c>
      <c r="C4" s="63" t="s">
        <v>18</v>
      </c>
      <c r="D4" s="63" t="s">
        <v>54</v>
      </c>
      <c r="E4" s="64" t="s">
        <v>55</v>
      </c>
      <c r="F4" s="53"/>
      <c r="G4" s="65" t="s">
        <v>53</v>
      </c>
      <c r="H4" s="64" t="s">
        <v>58</v>
      </c>
      <c r="I4" s="53"/>
      <c r="J4" s="65" t="s">
        <v>53</v>
      </c>
      <c r="K4" s="63" t="s">
        <v>56</v>
      </c>
      <c r="L4" s="64" t="s">
        <v>22</v>
      </c>
      <c r="M4" s="53"/>
      <c r="N4" s="53"/>
      <c r="O4" s="53"/>
    </row>
    <row r="5" spans="2:15" x14ac:dyDescent="0.2">
      <c r="B5" s="46" t="s">
        <v>41</v>
      </c>
      <c r="C5" s="16">
        <v>15945</v>
      </c>
      <c r="D5" s="16">
        <v>15783</v>
      </c>
      <c r="E5" s="59">
        <v>31728</v>
      </c>
      <c r="F5" s="53"/>
      <c r="G5" s="46" t="s">
        <v>41</v>
      </c>
      <c r="H5" s="66">
        <f t="shared" ref="H5:H15" si="0">+E5/E$19*100</f>
        <v>14.856227788000956</v>
      </c>
      <c r="I5" s="53"/>
      <c r="J5" s="46" t="s">
        <v>41</v>
      </c>
      <c r="K5" s="54">
        <f>+C5/$E5*100</f>
        <v>50.255295007564293</v>
      </c>
      <c r="L5" s="66">
        <f>+D5/$E5*100</f>
        <v>49.7447049924357</v>
      </c>
      <c r="M5" s="53"/>
      <c r="N5" s="53"/>
      <c r="O5" s="53"/>
    </row>
    <row r="6" spans="2:15" x14ac:dyDescent="0.2">
      <c r="B6" s="46" t="s">
        <v>42</v>
      </c>
      <c r="C6" s="16">
        <v>14603</v>
      </c>
      <c r="D6" s="16">
        <v>13298</v>
      </c>
      <c r="E6" s="59">
        <v>27901</v>
      </c>
      <c r="F6" s="53"/>
      <c r="G6" s="46" t="s">
        <v>42</v>
      </c>
      <c r="H6" s="66">
        <f t="shared" si="0"/>
        <v>13.064284276128802</v>
      </c>
      <c r="I6" s="53"/>
      <c r="J6" s="46" t="s">
        <v>42</v>
      </c>
      <c r="K6" s="54">
        <f t="shared" ref="K6:K19" si="1">+C6/$E6*100</f>
        <v>52.338625855704102</v>
      </c>
      <c r="L6" s="66">
        <f t="shared" ref="L6:L19" si="2">+D6/$E6*100</f>
        <v>47.661374144295905</v>
      </c>
      <c r="M6" s="53"/>
      <c r="N6" s="53"/>
      <c r="O6" s="53"/>
    </row>
    <row r="7" spans="2:15" x14ac:dyDescent="0.2">
      <c r="B7" s="46" t="s">
        <v>43</v>
      </c>
      <c r="C7" s="16">
        <v>8273</v>
      </c>
      <c r="D7" s="16">
        <v>7803</v>
      </c>
      <c r="E7" s="59">
        <v>16076</v>
      </c>
      <c r="F7" s="53"/>
      <c r="G7" s="46" t="s">
        <v>43</v>
      </c>
      <c r="H7" s="66">
        <f t="shared" si="0"/>
        <v>7.5273801664114774</v>
      </c>
      <c r="I7" s="53"/>
      <c r="J7" s="46" t="s">
        <v>43</v>
      </c>
      <c r="K7" s="54">
        <f t="shared" si="1"/>
        <v>51.46180641950734</v>
      </c>
      <c r="L7" s="66">
        <f t="shared" si="2"/>
        <v>48.53819358049266</v>
      </c>
      <c r="M7" s="53"/>
      <c r="N7" s="53"/>
      <c r="O7" s="53"/>
    </row>
    <row r="8" spans="2:15" s="58" customFormat="1" x14ac:dyDescent="0.2">
      <c r="B8" s="46" t="s">
        <v>59</v>
      </c>
      <c r="C8" s="16">
        <v>5957</v>
      </c>
      <c r="D8" s="16">
        <v>8452</v>
      </c>
      <c r="E8" s="59">
        <v>14409</v>
      </c>
      <c r="F8" s="57"/>
      <c r="G8" s="46" t="s">
        <v>59</v>
      </c>
      <c r="H8" s="66">
        <f t="shared" si="0"/>
        <v>6.7468288640098892</v>
      </c>
      <c r="I8" s="57"/>
      <c r="J8" s="46" t="s">
        <v>59</v>
      </c>
      <c r="K8" s="54">
        <f>+C8/$E8*100</f>
        <v>41.342216670136722</v>
      </c>
      <c r="L8" s="66">
        <f>+D8/$E8*100</f>
        <v>58.657783329863278</v>
      </c>
      <c r="M8" s="57"/>
      <c r="N8" s="57"/>
      <c r="O8" s="57"/>
    </row>
    <row r="9" spans="2:15" x14ac:dyDescent="0.2">
      <c r="B9" s="46" t="s">
        <v>44</v>
      </c>
      <c r="C9" s="16">
        <v>6231</v>
      </c>
      <c r="D9" s="16">
        <v>6660</v>
      </c>
      <c r="E9" s="59">
        <v>12891</v>
      </c>
      <c r="F9" s="53"/>
      <c r="G9" s="46" t="s">
        <v>44</v>
      </c>
      <c r="H9" s="66">
        <f t="shared" si="0"/>
        <v>6.0360448945764098</v>
      </c>
      <c r="I9" s="53"/>
      <c r="J9" s="46" t="s">
        <v>44</v>
      </c>
      <c r="K9" s="54">
        <f t="shared" si="1"/>
        <v>48.33604840586456</v>
      </c>
      <c r="L9" s="66">
        <f t="shared" si="2"/>
        <v>51.663951594135447</v>
      </c>
      <c r="M9" s="53"/>
      <c r="N9" s="53"/>
      <c r="O9" s="53"/>
    </row>
    <row r="10" spans="2:15" x14ac:dyDescent="0.2">
      <c r="B10" s="46" t="s">
        <v>45</v>
      </c>
      <c r="C10" s="16">
        <v>6008</v>
      </c>
      <c r="D10" s="16">
        <v>3728</v>
      </c>
      <c r="E10" s="59">
        <v>9736</v>
      </c>
      <c r="F10" s="53"/>
      <c r="G10" s="46" t="s">
        <v>45</v>
      </c>
      <c r="H10" s="66">
        <f t="shared" si="0"/>
        <v>4.5587567367617652</v>
      </c>
      <c r="I10" s="53"/>
      <c r="J10" s="46" t="s">
        <v>45</v>
      </c>
      <c r="K10" s="54">
        <f t="shared" si="1"/>
        <v>61.709120788824976</v>
      </c>
      <c r="L10" s="66">
        <f t="shared" si="2"/>
        <v>38.290879211175024</v>
      </c>
      <c r="M10" s="53"/>
      <c r="N10" s="53"/>
      <c r="O10" s="53"/>
    </row>
    <row r="11" spans="2:15" x14ac:dyDescent="0.2">
      <c r="B11" s="46" t="s">
        <v>46</v>
      </c>
      <c r="C11" s="16">
        <v>5539</v>
      </c>
      <c r="D11" s="16">
        <v>3136</v>
      </c>
      <c r="E11" s="59">
        <v>8675</v>
      </c>
      <c r="F11" s="53"/>
      <c r="G11" s="46" t="s">
        <v>46</v>
      </c>
      <c r="H11" s="66">
        <f t="shared" si="0"/>
        <v>4.0619571375727528</v>
      </c>
      <c r="I11" s="53"/>
      <c r="J11" s="46" t="s">
        <v>46</v>
      </c>
      <c r="K11" s="54">
        <f t="shared" si="1"/>
        <v>63.850144092219018</v>
      </c>
      <c r="L11" s="66">
        <f t="shared" si="2"/>
        <v>36.149855907780982</v>
      </c>
      <c r="M11" s="53"/>
      <c r="N11" s="53"/>
      <c r="O11" s="53"/>
    </row>
    <row r="12" spans="2:15" x14ac:dyDescent="0.2">
      <c r="B12" s="46" t="s">
        <v>47</v>
      </c>
      <c r="C12" s="16">
        <v>5240</v>
      </c>
      <c r="D12" s="16">
        <v>2826</v>
      </c>
      <c r="E12" s="59">
        <v>8066</v>
      </c>
      <c r="F12" s="53"/>
      <c r="G12" s="46" t="s">
        <v>47</v>
      </c>
      <c r="H12" s="66">
        <f t="shared" si="0"/>
        <v>3.7768007229581348</v>
      </c>
      <c r="I12" s="53"/>
      <c r="J12" s="46" t="s">
        <v>47</v>
      </c>
      <c r="K12" s="54">
        <f t="shared" si="1"/>
        <v>64.96404661542276</v>
      </c>
      <c r="L12" s="66">
        <f t="shared" si="2"/>
        <v>35.03595338457724</v>
      </c>
      <c r="M12" s="53"/>
      <c r="N12" s="53"/>
      <c r="O12" s="53"/>
    </row>
    <row r="13" spans="2:15" x14ac:dyDescent="0.2">
      <c r="B13" s="46" t="s">
        <v>48</v>
      </c>
      <c r="C13" s="16">
        <v>2971</v>
      </c>
      <c r="D13" s="16">
        <v>5049</v>
      </c>
      <c r="E13" s="59">
        <v>8020</v>
      </c>
      <c r="F13" s="53"/>
      <c r="G13" s="46" t="s">
        <v>48</v>
      </c>
      <c r="H13" s="66">
        <f t="shared" si="0"/>
        <v>3.7552618147934842</v>
      </c>
      <c r="I13" s="53"/>
      <c r="J13" s="46" t="s">
        <v>48</v>
      </c>
      <c r="K13" s="54">
        <f t="shared" si="1"/>
        <v>37.044887780548628</v>
      </c>
      <c r="L13" s="66">
        <f t="shared" si="2"/>
        <v>62.955112219451372</v>
      </c>
      <c r="M13" s="53"/>
      <c r="N13" s="53"/>
      <c r="O13" s="53"/>
    </row>
    <row r="14" spans="2:15" x14ac:dyDescent="0.2">
      <c r="B14" s="46" t="s">
        <v>49</v>
      </c>
      <c r="C14" s="16">
        <v>1627</v>
      </c>
      <c r="D14" s="16">
        <v>4254</v>
      </c>
      <c r="E14" s="59">
        <v>5881</v>
      </c>
      <c r="F14" s="53"/>
      <c r="G14" s="46" t="s">
        <v>49</v>
      </c>
      <c r="H14" s="66">
        <f t="shared" si="0"/>
        <v>2.753702585137217</v>
      </c>
      <c r="I14" s="53"/>
      <c r="J14" s="46" t="s">
        <v>49</v>
      </c>
      <c r="K14" s="54">
        <f t="shared" si="1"/>
        <v>27.665363033497702</v>
      </c>
      <c r="L14" s="66">
        <f t="shared" si="2"/>
        <v>72.334636966502302</v>
      </c>
      <c r="M14" s="53"/>
      <c r="N14" s="53"/>
      <c r="O14" s="53"/>
    </row>
    <row r="15" spans="2:15" x14ac:dyDescent="0.2">
      <c r="B15" s="46" t="s">
        <v>50</v>
      </c>
      <c r="C15" s="16">
        <v>2425</v>
      </c>
      <c r="D15" s="16">
        <v>3369</v>
      </c>
      <c r="E15" s="59">
        <v>5794</v>
      </c>
      <c r="F15" s="53"/>
      <c r="G15" s="46" t="s">
        <v>50</v>
      </c>
      <c r="H15" s="66">
        <f t="shared" si="0"/>
        <v>2.7129659544779856</v>
      </c>
      <c r="I15" s="53"/>
      <c r="J15" s="46" t="s">
        <v>50</v>
      </c>
      <c r="K15" s="54">
        <f t="shared" si="1"/>
        <v>41.8536416983086</v>
      </c>
      <c r="L15" s="66">
        <f t="shared" si="2"/>
        <v>58.1463583016914</v>
      </c>
      <c r="M15" s="53"/>
      <c r="N15" s="53"/>
      <c r="O15" s="53"/>
    </row>
    <row r="16" spans="2:15" ht="4.9000000000000004" customHeight="1" x14ac:dyDescent="0.2">
      <c r="B16" s="46"/>
      <c r="C16" s="16"/>
      <c r="D16" s="16"/>
      <c r="E16" s="59"/>
      <c r="F16" s="53"/>
      <c r="G16" s="46"/>
      <c r="H16" s="66"/>
      <c r="I16" s="53"/>
      <c r="J16" s="46"/>
      <c r="K16" s="54"/>
      <c r="L16" s="66"/>
      <c r="M16" s="53"/>
      <c r="N16" s="53"/>
      <c r="O16" s="53"/>
    </row>
    <row r="17" spans="2:15" x14ac:dyDescent="0.2">
      <c r="B17" s="55" t="s">
        <v>73</v>
      </c>
      <c r="C17" s="56">
        <v>31630</v>
      </c>
      <c r="D17" s="56">
        <v>32760</v>
      </c>
      <c r="E17" s="60">
        <v>64390</v>
      </c>
      <c r="F17" s="53"/>
      <c r="G17" s="55" t="s">
        <v>52</v>
      </c>
      <c r="H17" s="66">
        <f>+E17/E$19*100</f>
        <v>30.149789059171127</v>
      </c>
      <c r="I17" s="53"/>
      <c r="J17" s="55" t="s">
        <v>52</v>
      </c>
      <c r="K17" s="54">
        <f>+C17/$E17*100</f>
        <v>49.122534555055132</v>
      </c>
      <c r="L17" s="66">
        <f>+D17/$E17*100</f>
        <v>50.877465444944868</v>
      </c>
      <c r="M17" s="53"/>
      <c r="N17" s="53"/>
      <c r="O17" s="53"/>
    </row>
    <row r="18" spans="2:15" ht="5.45" customHeight="1" x14ac:dyDescent="0.2">
      <c r="B18" s="46"/>
      <c r="C18" s="16"/>
      <c r="D18" s="16"/>
      <c r="E18" s="59"/>
      <c r="F18" s="53"/>
      <c r="G18" s="46"/>
      <c r="H18" s="66"/>
      <c r="I18" s="53"/>
      <c r="J18" s="46"/>
      <c r="K18" s="54"/>
      <c r="L18" s="66"/>
      <c r="M18" s="53"/>
      <c r="N18" s="53"/>
      <c r="O18" s="53"/>
    </row>
    <row r="19" spans="2:15" ht="13.5" thickBot="1" x14ac:dyDescent="0.25">
      <c r="B19" s="62" t="s">
        <v>74</v>
      </c>
      <c r="C19" s="40">
        <v>106449</v>
      </c>
      <c r="D19" s="40">
        <v>107118</v>
      </c>
      <c r="E19" s="61">
        <v>213567</v>
      </c>
      <c r="F19" s="53"/>
      <c r="G19" s="62" t="s">
        <v>74</v>
      </c>
      <c r="H19" s="68">
        <f>+E19/E$19*100</f>
        <v>100</v>
      </c>
      <c r="I19" s="53"/>
      <c r="J19" s="62" t="s">
        <v>74</v>
      </c>
      <c r="K19" s="67">
        <f t="shared" si="1"/>
        <v>49.843374678672262</v>
      </c>
      <c r="L19" s="68">
        <f t="shared" si="2"/>
        <v>50.156625321327731</v>
      </c>
      <c r="M19" s="53"/>
      <c r="N19" s="53"/>
      <c r="O19" s="53"/>
    </row>
    <row r="20" spans="2:15" ht="14.45" customHeight="1" x14ac:dyDescent="0.2">
      <c r="B20" s="44" t="s">
        <v>35</v>
      </c>
    </row>
    <row r="21" spans="2:15" ht="14.45" customHeight="1" x14ac:dyDescent="0.2">
      <c r="B21" s="44"/>
    </row>
    <row r="22" spans="2:15" x14ac:dyDescent="0.2"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2:15" x14ac:dyDescent="0.2">
      <c r="B23" s="53"/>
      <c r="C23" s="78"/>
      <c r="D23" s="78"/>
      <c r="E23" s="78"/>
      <c r="F23" s="53"/>
      <c r="G23" s="53"/>
      <c r="H23" s="53"/>
      <c r="I23" s="53"/>
      <c r="J23" s="53"/>
      <c r="K23" s="53"/>
      <c r="L23" s="53"/>
      <c r="M23" s="53"/>
      <c r="N23" s="53"/>
      <c r="O23" s="53"/>
    </row>
    <row r="24" spans="2:15" x14ac:dyDescent="0.2">
      <c r="B24" s="53"/>
      <c r="C24" s="78"/>
      <c r="D24" s="78"/>
      <c r="E24" s="78"/>
      <c r="F24" s="53"/>
      <c r="G24" s="53"/>
      <c r="H24" s="53"/>
      <c r="I24" s="53"/>
      <c r="J24" s="53"/>
      <c r="K24" s="53"/>
      <c r="L24" s="53"/>
      <c r="M24" s="53"/>
      <c r="N24" s="53"/>
      <c r="O24" s="53"/>
    </row>
    <row r="25" spans="2:15" x14ac:dyDescent="0.2">
      <c r="B25" s="53"/>
      <c r="C25" s="78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pans="2:15" x14ac:dyDescent="0.2">
      <c r="B26" s="53"/>
      <c r="C26" s="78"/>
      <c r="D26" s="78"/>
      <c r="E26" s="78"/>
      <c r="F26" s="53"/>
      <c r="G26" s="53"/>
      <c r="H26" s="53"/>
      <c r="I26" s="53"/>
      <c r="J26" s="53"/>
      <c r="K26" s="53"/>
      <c r="L26" s="53"/>
      <c r="M26" s="53"/>
      <c r="N26" s="53"/>
      <c r="O26" s="53"/>
    </row>
    <row r="27" spans="2:15" x14ac:dyDescent="0.2">
      <c r="B27" s="53"/>
      <c r="C27" s="78"/>
      <c r="D27" s="78"/>
      <c r="E27" s="78"/>
      <c r="F27" s="53"/>
      <c r="G27" s="53"/>
      <c r="H27" s="53"/>
      <c r="I27" s="53"/>
      <c r="J27" s="53"/>
      <c r="K27" s="53"/>
      <c r="L27" s="53"/>
      <c r="M27" s="53"/>
      <c r="N27" s="53"/>
      <c r="O27" s="53"/>
    </row>
    <row r="28" spans="2:15" ht="13.5" thickBot="1" x14ac:dyDescent="0.25"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</row>
    <row r="29" spans="2:15" x14ac:dyDescent="0.2">
      <c r="D29" s="53"/>
      <c r="E29" s="53"/>
      <c r="F29" s="53"/>
      <c r="G29" s="65" t="s">
        <v>53</v>
      </c>
      <c r="H29" s="64" t="s">
        <v>58</v>
      </c>
      <c r="I29" s="53"/>
      <c r="J29" s="53"/>
      <c r="K29" s="53"/>
      <c r="L29" s="53"/>
      <c r="M29" s="53"/>
      <c r="N29" s="53"/>
      <c r="O29" s="53"/>
    </row>
    <row r="30" spans="2:15" x14ac:dyDescent="0.2">
      <c r="D30" s="53"/>
      <c r="E30" s="53"/>
      <c r="F30" s="53"/>
      <c r="G30" s="46" t="s">
        <v>41</v>
      </c>
      <c r="H30" s="59">
        <v>31728</v>
      </c>
      <c r="I30" s="53"/>
      <c r="J30" s="53"/>
      <c r="K30" s="53"/>
      <c r="L30" s="53"/>
      <c r="M30" s="53"/>
      <c r="N30" s="53"/>
      <c r="O30" s="53"/>
    </row>
    <row r="31" spans="2:15" x14ac:dyDescent="0.2">
      <c r="D31" s="53"/>
      <c r="E31" s="53"/>
      <c r="F31" s="53"/>
      <c r="G31" s="46" t="s">
        <v>42</v>
      </c>
      <c r="H31" s="59">
        <v>27901</v>
      </c>
      <c r="I31" s="53"/>
      <c r="J31" s="53"/>
      <c r="K31" s="53"/>
      <c r="L31" s="53"/>
      <c r="M31" s="53"/>
      <c r="N31" s="53"/>
      <c r="O31" s="53"/>
    </row>
    <row r="32" spans="2:15" x14ac:dyDescent="0.2">
      <c r="D32" s="53"/>
      <c r="E32" s="53"/>
      <c r="F32" s="53"/>
      <c r="G32" s="46" t="s">
        <v>43</v>
      </c>
      <c r="H32" s="59">
        <v>16076</v>
      </c>
      <c r="I32" s="53"/>
      <c r="J32" s="53"/>
      <c r="K32" s="53"/>
      <c r="L32" s="53"/>
      <c r="M32" s="53"/>
      <c r="N32" s="53"/>
      <c r="O32" s="53"/>
    </row>
    <row r="33" spans="2:15" x14ac:dyDescent="0.2">
      <c r="D33" s="53"/>
      <c r="E33" s="53"/>
      <c r="F33" s="53"/>
      <c r="G33" s="46" t="s">
        <v>59</v>
      </c>
      <c r="H33" s="60">
        <v>14409</v>
      </c>
      <c r="I33" s="53"/>
      <c r="J33" s="53"/>
      <c r="K33" s="53"/>
      <c r="L33" s="53"/>
      <c r="M33" s="53"/>
      <c r="N33" s="53"/>
      <c r="O33" s="53"/>
    </row>
    <row r="34" spans="2:15" x14ac:dyDescent="0.2">
      <c r="D34" s="53"/>
      <c r="E34" s="53"/>
      <c r="F34" s="53"/>
      <c r="G34" s="46" t="s">
        <v>44</v>
      </c>
      <c r="H34" s="59">
        <v>12891</v>
      </c>
      <c r="I34" s="53"/>
      <c r="J34" s="53"/>
      <c r="K34" s="53"/>
      <c r="L34" s="53"/>
      <c r="M34" s="53"/>
      <c r="N34" s="53"/>
      <c r="O34" s="53"/>
    </row>
    <row r="35" spans="2:15" x14ac:dyDescent="0.2">
      <c r="D35" s="53"/>
      <c r="E35" s="53"/>
      <c r="F35" s="53"/>
      <c r="G35" s="46" t="s">
        <v>45</v>
      </c>
      <c r="H35" s="59">
        <v>9736</v>
      </c>
      <c r="I35" s="53"/>
      <c r="J35" s="53"/>
      <c r="K35" s="53"/>
      <c r="L35" s="53"/>
      <c r="M35" s="53"/>
      <c r="N35" s="53"/>
      <c r="O35" s="53"/>
    </row>
    <row r="36" spans="2:15" x14ac:dyDescent="0.2">
      <c r="D36" s="53"/>
      <c r="E36" s="53"/>
      <c r="F36" s="53"/>
      <c r="G36" s="46" t="s">
        <v>46</v>
      </c>
      <c r="H36" s="59">
        <v>8675</v>
      </c>
      <c r="I36" s="53"/>
      <c r="J36" s="53"/>
      <c r="K36" s="53"/>
      <c r="L36" s="53"/>
      <c r="M36" s="53"/>
      <c r="N36" s="53"/>
      <c r="O36" s="53"/>
    </row>
    <row r="37" spans="2:15" x14ac:dyDescent="0.2">
      <c r="D37" s="53"/>
      <c r="E37" s="53"/>
      <c r="F37" s="53"/>
      <c r="G37" s="46" t="s">
        <v>47</v>
      </c>
      <c r="H37" s="59">
        <v>8066</v>
      </c>
      <c r="I37" s="53"/>
      <c r="J37" s="53"/>
      <c r="K37" s="53"/>
      <c r="L37" s="53"/>
      <c r="M37" s="53"/>
      <c r="N37" s="53"/>
      <c r="O37" s="53"/>
    </row>
    <row r="38" spans="2:15" x14ac:dyDescent="0.2">
      <c r="D38" s="53"/>
      <c r="E38" s="53"/>
      <c r="F38" s="53"/>
      <c r="G38" s="46" t="s">
        <v>48</v>
      </c>
      <c r="H38" s="59">
        <v>8020</v>
      </c>
      <c r="I38" s="53"/>
      <c r="J38" s="53"/>
      <c r="K38" s="53"/>
      <c r="L38" s="53"/>
      <c r="M38" s="53"/>
      <c r="N38" s="53"/>
      <c r="O38" s="53"/>
    </row>
    <row r="39" spans="2:15" x14ac:dyDescent="0.2">
      <c r="D39" s="53"/>
      <c r="E39" s="53"/>
      <c r="F39" s="53"/>
      <c r="G39" s="46" t="s">
        <v>49</v>
      </c>
      <c r="H39" s="59">
        <v>5881</v>
      </c>
      <c r="I39" s="53"/>
      <c r="J39" s="53"/>
      <c r="K39" s="53"/>
      <c r="L39" s="53"/>
      <c r="M39" s="53"/>
      <c r="N39" s="53"/>
      <c r="O39" s="53"/>
    </row>
    <row r="40" spans="2:15" x14ac:dyDescent="0.2">
      <c r="D40" s="53"/>
      <c r="E40" s="53"/>
      <c r="F40" s="53"/>
      <c r="G40" s="46" t="s">
        <v>50</v>
      </c>
      <c r="H40" s="59">
        <v>5794</v>
      </c>
      <c r="I40" s="53"/>
      <c r="J40" s="53"/>
      <c r="K40" s="53"/>
      <c r="L40" s="53"/>
      <c r="M40" s="53"/>
      <c r="N40" s="53"/>
      <c r="O40" s="53"/>
    </row>
    <row r="41" spans="2:15" x14ac:dyDescent="0.2">
      <c r="D41" s="53"/>
      <c r="E41" s="53"/>
      <c r="F41" s="53"/>
      <c r="G41" s="46"/>
      <c r="H41" s="66"/>
      <c r="I41" s="53"/>
      <c r="J41" s="53"/>
      <c r="K41" s="53"/>
      <c r="L41" s="53"/>
      <c r="M41" s="53"/>
      <c r="N41" s="53"/>
      <c r="O41" s="53"/>
    </row>
    <row r="42" spans="2:15" x14ac:dyDescent="0.2">
      <c r="D42" s="53"/>
      <c r="E42" s="53"/>
      <c r="F42" s="53"/>
      <c r="G42" s="46"/>
      <c r="H42" s="66"/>
      <c r="I42" s="53"/>
      <c r="J42" s="53"/>
      <c r="K42" s="53"/>
      <c r="L42" s="53"/>
      <c r="M42" s="53"/>
      <c r="N42" s="53"/>
      <c r="O42" s="53"/>
    </row>
    <row r="43" spans="2:15" ht="13.5" thickBot="1" x14ac:dyDescent="0.25">
      <c r="D43" s="53"/>
      <c r="E43" s="53"/>
      <c r="F43" s="53"/>
      <c r="G43" s="62" t="s">
        <v>51</v>
      </c>
      <c r="H43" s="68">
        <v>100</v>
      </c>
      <c r="I43" s="53"/>
      <c r="J43" s="53"/>
      <c r="K43" s="53"/>
      <c r="L43" s="53"/>
      <c r="M43" s="53"/>
      <c r="N43" s="53"/>
      <c r="O43" s="53"/>
    </row>
    <row r="44" spans="2:15" x14ac:dyDescent="0.2"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</row>
    <row r="45" spans="2:15" x14ac:dyDescent="0.2"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</row>
    <row r="46" spans="2:15" x14ac:dyDescent="0.2"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</row>
    <row r="47" spans="2:15" x14ac:dyDescent="0.2"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</row>
    <row r="48" spans="2:15" x14ac:dyDescent="0.2"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</row>
    <row r="49" spans="2:15" x14ac:dyDescent="0.2"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</row>
    <row r="50" spans="2:15" x14ac:dyDescent="0.2"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</row>
    <row r="51" spans="2:15" x14ac:dyDescent="0.2"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</row>
    <row r="52" spans="2:15" x14ac:dyDescent="0.2"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</row>
    <row r="53" spans="2:15" x14ac:dyDescent="0.2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</row>
    <row r="54" spans="2:15" x14ac:dyDescent="0.2"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</row>
    <row r="55" spans="2:15" x14ac:dyDescent="0.2"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</row>
    <row r="56" spans="2:15" x14ac:dyDescent="0.2"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7" spans="2:15" x14ac:dyDescent="0.2"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</row>
    <row r="58" spans="2:15" x14ac:dyDescent="0.2"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</row>
    <row r="59" spans="2:15" x14ac:dyDescent="0.2"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</row>
    <row r="60" spans="2:15" x14ac:dyDescent="0.2"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</row>
    <row r="61" spans="2:15" x14ac:dyDescent="0.2"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</row>
    <row r="62" spans="2:15" x14ac:dyDescent="0.2"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</row>
    <row r="63" spans="2:15" x14ac:dyDescent="0.2"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</row>
    <row r="64" spans="2:15" x14ac:dyDescent="0.2"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</row>
    <row r="65" spans="2:15" x14ac:dyDescent="0.2"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</row>
    <row r="66" spans="2:15" x14ac:dyDescent="0.2"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</row>
    <row r="67" spans="2:15" x14ac:dyDescent="0.2"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</row>
    <row r="68" spans="2:15" x14ac:dyDescent="0.2"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</row>
    <row r="69" spans="2:15" x14ac:dyDescent="0.2"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</row>
    <row r="70" spans="2:15" x14ac:dyDescent="0.2"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</row>
    <row r="71" spans="2:15" x14ac:dyDescent="0.2"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</row>
    <row r="72" spans="2:15" x14ac:dyDescent="0.2"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</row>
    <row r="73" spans="2:15" x14ac:dyDescent="0.2"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</row>
    <row r="74" spans="2:15" x14ac:dyDescent="0.2"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</row>
    <row r="75" spans="2:15" x14ac:dyDescent="0.2"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</row>
    <row r="76" spans="2:15" x14ac:dyDescent="0.2"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</row>
    <row r="77" spans="2:15" x14ac:dyDescent="0.2"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</row>
    <row r="78" spans="2:15" x14ac:dyDescent="0.2"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</row>
    <row r="79" spans="2:15" x14ac:dyDescent="0.2"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</row>
    <row r="80" spans="2:15" x14ac:dyDescent="0.2"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</row>
  </sheetData>
  <pageMargins left="0.51181102362204722" right="0.51181102362204722" top="0.55118110236220474" bottom="0.55118110236220474" header="0.31496062992125984" footer="0.31496062992125984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E4141-99EE-46F3-8D05-70FE7B7CBAF0}">
  <dimension ref="B2:K24"/>
  <sheetViews>
    <sheetView tabSelected="1" workbookViewId="0">
      <selection activeCell="L1" sqref="L1"/>
    </sheetView>
  </sheetViews>
  <sheetFormatPr defaultColWidth="25" defaultRowHeight="15" x14ac:dyDescent="0.25"/>
  <cols>
    <col min="1" max="1" width="2.28515625" style="70" customWidth="1"/>
    <col min="2" max="2" width="13.140625" style="70" customWidth="1"/>
    <col min="3" max="3" width="13" style="70" customWidth="1"/>
    <col min="4" max="4" width="13.5703125" style="70" customWidth="1"/>
    <col min="5" max="5" width="13.7109375" style="70" customWidth="1"/>
    <col min="6" max="6" width="12.28515625" style="70" customWidth="1"/>
    <col min="7" max="7" width="9.28515625" style="70" customWidth="1"/>
    <col min="8" max="8" width="25" style="70"/>
    <col min="9" max="9" width="12.7109375" style="70" customWidth="1"/>
    <col min="10" max="10" width="13.140625" style="70" customWidth="1"/>
    <col min="11" max="11" width="14.5703125" style="70" customWidth="1"/>
    <col min="12" max="12" width="21.140625" style="70" customWidth="1"/>
    <col min="13" max="16384" width="25" style="70"/>
  </cols>
  <sheetData>
    <row r="2" spans="2:10" ht="15.75" x14ac:dyDescent="0.25">
      <c r="B2" s="50" t="s">
        <v>76</v>
      </c>
    </row>
    <row r="3" spans="2:10" ht="5.45" customHeight="1" x14ac:dyDescent="0.25">
      <c r="B3" s="69"/>
    </row>
    <row r="4" spans="2:10" x14ac:dyDescent="0.25">
      <c r="B4" s="90" t="s">
        <v>25</v>
      </c>
      <c r="C4" s="84" t="s">
        <v>60</v>
      </c>
      <c r="D4" s="85"/>
      <c r="E4" s="85"/>
      <c r="F4" s="85"/>
    </row>
    <row r="5" spans="2:10" x14ac:dyDescent="0.25">
      <c r="B5" s="98" t="s">
        <v>64</v>
      </c>
      <c r="C5" s="87" t="s">
        <v>61</v>
      </c>
      <c r="D5" s="87" t="s">
        <v>62</v>
      </c>
      <c r="E5" s="87" t="s">
        <v>78</v>
      </c>
      <c r="F5" s="87" t="s">
        <v>55</v>
      </c>
    </row>
    <row r="6" spans="2:10" x14ac:dyDescent="0.25">
      <c r="B6" s="86" t="s">
        <v>65</v>
      </c>
      <c r="C6" s="16">
        <v>265</v>
      </c>
      <c r="D6" s="16">
        <v>7</v>
      </c>
      <c r="E6" s="16">
        <v>77806</v>
      </c>
      <c r="F6" s="16">
        <v>78078</v>
      </c>
      <c r="H6" s="71" t="s">
        <v>65</v>
      </c>
      <c r="I6" s="72">
        <v>78078</v>
      </c>
      <c r="J6" s="73">
        <f t="shared" ref="J6:J12" si="0">+I6/I$12*100</f>
        <v>36.559018949556815</v>
      </c>
    </row>
    <row r="7" spans="2:10" x14ac:dyDescent="0.25">
      <c r="B7" s="86" t="s">
        <v>66</v>
      </c>
      <c r="C7" s="16">
        <v>11945</v>
      </c>
      <c r="D7" s="16">
        <v>1611</v>
      </c>
      <c r="E7" s="16">
        <v>9807</v>
      </c>
      <c r="F7" s="16">
        <v>23363</v>
      </c>
      <c r="H7" s="71" t="s">
        <v>66</v>
      </c>
      <c r="I7" s="72">
        <v>23363</v>
      </c>
      <c r="J7" s="73">
        <f t="shared" si="0"/>
        <v>10.939424161972591</v>
      </c>
    </row>
    <row r="8" spans="2:10" x14ac:dyDescent="0.25">
      <c r="B8" s="86" t="s">
        <v>67</v>
      </c>
      <c r="C8" s="16">
        <v>21707</v>
      </c>
      <c r="D8" s="16">
        <v>8905</v>
      </c>
      <c r="E8" s="16">
        <v>9168</v>
      </c>
      <c r="F8" s="16">
        <v>39780</v>
      </c>
      <c r="G8" s="73"/>
      <c r="H8" s="71" t="s">
        <v>67</v>
      </c>
      <c r="I8" s="72">
        <v>39780</v>
      </c>
      <c r="J8" s="73">
        <f t="shared" si="0"/>
        <v>18.626473191082894</v>
      </c>
    </row>
    <row r="9" spans="2:10" x14ac:dyDescent="0.25">
      <c r="B9" s="86" t="s">
        <v>68</v>
      </c>
      <c r="C9" s="16">
        <v>27968</v>
      </c>
      <c r="D9" s="16">
        <v>8188</v>
      </c>
      <c r="E9" s="16">
        <v>3397</v>
      </c>
      <c r="F9" s="16">
        <v>39553</v>
      </c>
      <c r="H9" s="71" t="s">
        <v>68</v>
      </c>
      <c r="I9" s="72">
        <v>39553</v>
      </c>
      <c r="J9" s="73">
        <f t="shared" si="0"/>
        <v>18.52018336166168</v>
      </c>
    </row>
    <row r="10" spans="2:10" x14ac:dyDescent="0.25">
      <c r="B10" s="86" t="s">
        <v>69</v>
      </c>
      <c r="C10" s="16">
        <v>16320</v>
      </c>
      <c r="D10" s="16">
        <v>4312</v>
      </c>
      <c r="E10" s="16">
        <v>1776</v>
      </c>
      <c r="F10" s="16">
        <v>22408</v>
      </c>
      <c r="H10" s="71" t="s">
        <v>69</v>
      </c>
      <c r="I10" s="72">
        <v>22408</v>
      </c>
      <c r="J10" s="73">
        <f t="shared" si="0"/>
        <v>10.492257698989075</v>
      </c>
    </row>
    <row r="11" spans="2:10" x14ac:dyDescent="0.25">
      <c r="B11" s="86" t="s">
        <v>70</v>
      </c>
      <c r="C11" s="16">
        <v>7072</v>
      </c>
      <c r="D11" s="16">
        <v>1775</v>
      </c>
      <c r="E11" s="16">
        <v>1538</v>
      </c>
      <c r="F11" s="16">
        <v>10385</v>
      </c>
      <c r="H11" s="71" t="s">
        <v>70</v>
      </c>
      <c r="I11" s="72">
        <v>10385</v>
      </c>
      <c r="J11" s="73">
        <f t="shared" si="0"/>
        <v>4.8626426367369486</v>
      </c>
    </row>
    <row r="12" spans="2:10" x14ac:dyDescent="0.25">
      <c r="B12" s="91" t="s">
        <v>71</v>
      </c>
      <c r="C12" s="92">
        <v>85277</v>
      </c>
      <c r="D12" s="92">
        <v>24798</v>
      </c>
      <c r="E12" s="92">
        <v>103492</v>
      </c>
      <c r="F12" s="92">
        <v>213567</v>
      </c>
      <c r="H12" s="71" t="s">
        <v>71</v>
      </c>
      <c r="I12" s="72">
        <v>213567</v>
      </c>
      <c r="J12" s="73">
        <f t="shared" si="0"/>
        <v>100</v>
      </c>
    </row>
    <row r="13" spans="2:10" x14ac:dyDescent="0.25">
      <c r="B13" s="1"/>
      <c r="C13" s="4"/>
      <c r="D13" s="4"/>
      <c r="E13" s="4"/>
      <c r="F13" s="4"/>
      <c r="H13" s="81"/>
      <c r="I13" s="82"/>
      <c r="J13" s="73"/>
    </row>
    <row r="14" spans="2:10" x14ac:dyDescent="0.25">
      <c r="B14" s="83" t="s">
        <v>77</v>
      </c>
    </row>
    <row r="15" spans="2:10" x14ac:dyDescent="0.25">
      <c r="B15" s="98" t="s">
        <v>64</v>
      </c>
      <c r="C15" s="96" t="s">
        <v>61</v>
      </c>
      <c r="D15" s="87" t="s">
        <v>62</v>
      </c>
      <c r="E15" s="97" t="s">
        <v>63</v>
      </c>
      <c r="F15" s="87" t="s">
        <v>55</v>
      </c>
      <c r="J15" s="73">
        <f>+J6+J7</f>
        <v>47.498443111529404</v>
      </c>
    </row>
    <row r="16" spans="2:10" x14ac:dyDescent="0.25">
      <c r="B16" s="86" t="s">
        <v>65</v>
      </c>
      <c r="C16" s="88">
        <f t="shared" ref="C16:F22" si="1">+C6/$F6*100</f>
        <v>0.3394041855580317</v>
      </c>
      <c r="D16" s="54">
        <f t="shared" si="1"/>
        <v>8.9653935807781967E-3</v>
      </c>
      <c r="E16" s="89">
        <f t="shared" si="1"/>
        <v>99.651630420861196</v>
      </c>
      <c r="F16" s="54">
        <f t="shared" si="1"/>
        <v>100</v>
      </c>
    </row>
    <row r="17" spans="2:11" x14ac:dyDescent="0.25">
      <c r="B17" s="86" t="s">
        <v>66</v>
      </c>
      <c r="C17" s="88">
        <f t="shared" si="1"/>
        <v>51.127851731370114</v>
      </c>
      <c r="D17" s="54">
        <f t="shared" si="1"/>
        <v>6.8955185549800975</v>
      </c>
      <c r="E17" s="89">
        <f t="shared" si="1"/>
        <v>41.976629713649785</v>
      </c>
      <c r="F17" s="54">
        <f t="shared" si="1"/>
        <v>100</v>
      </c>
    </row>
    <row r="18" spans="2:11" x14ac:dyDescent="0.25">
      <c r="B18" s="86" t="s">
        <v>67</v>
      </c>
      <c r="C18" s="88">
        <f t="shared" si="1"/>
        <v>54.567621920563091</v>
      </c>
      <c r="D18" s="54">
        <f t="shared" si="1"/>
        <v>22.385620915032682</v>
      </c>
      <c r="E18" s="89">
        <f t="shared" si="1"/>
        <v>23.046757164404223</v>
      </c>
      <c r="F18" s="54">
        <f t="shared" si="1"/>
        <v>100</v>
      </c>
    </row>
    <row r="19" spans="2:11" x14ac:dyDescent="0.25">
      <c r="B19" s="86" t="s">
        <v>68</v>
      </c>
      <c r="C19" s="88">
        <f t="shared" si="1"/>
        <v>70.710186332263035</v>
      </c>
      <c r="D19" s="54">
        <f t="shared" si="1"/>
        <v>20.701337445958586</v>
      </c>
      <c r="E19" s="89">
        <f t="shared" si="1"/>
        <v>8.5884762217783734</v>
      </c>
      <c r="F19" s="54">
        <f t="shared" si="1"/>
        <v>100</v>
      </c>
    </row>
    <row r="20" spans="2:11" x14ac:dyDescent="0.25">
      <c r="B20" s="86" t="s">
        <v>69</v>
      </c>
      <c r="C20" s="88">
        <f t="shared" si="1"/>
        <v>72.831131738664766</v>
      </c>
      <c r="D20" s="54">
        <f t="shared" si="1"/>
        <v>19.243127454480543</v>
      </c>
      <c r="E20" s="89">
        <f t="shared" si="1"/>
        <v>7.9257408068546944</v>
      </c>
      <c r="F20" s="54">
        <f t="shared" si="1"/>
        <v>100</v>
      </c>
    </row>
    <row r="21" spans="2:11" x14ac:dyDescent="0.25">
      <c r="B21" s="86" t="s">
        <v>70</v>
      </c>
      <c r="C21" s="88">
        <f t="shared" si="1"/>
        <v>68.098218584496877</v>
      </c>
      <c r="D21" s="54">
        <f t="shared" si="1"/>
        <v>17.091959557053443</v>
      </c>
      <c r="E21" s="89">
        <f t="shared" si="1"/>
        <v>14.809821858449688</v>
      </c>
      <c r="F21" s="54">
        <f t="shared" si="1"/>
        <v>100</v>
      </c>
    </row>
    <row r="22" spans="2:11" x14ac:dyDescent="0.25">
      <c r="B22" s="91" t="s">
        <v>71</v>
      </c>
      <c r="C22" s="93">
        <f t="shared" si="1"/>
        <v>39.929858077324681</v>
      </c>
      <c r="D22" s="94">
        <f t="shared" si="1"/>
        <v>11.611344449282896</v>
      </c>
      <c r="E22" s="95">
        <f t="shared" si="1"/>
        <v>48.458797473392423</v>
      </c>
      <c r="F22" s="94">
        <f t="shared" si="1"/>
        <v>100</v>
      </c>
    </row>
    <row r="23" spans="2:11" x14ac:dyDescent="0.25">
      <c r="B23" s="44" t="s">
        <v>35</v>
      </c>
      <c r="C23" s="83"/>
      <c r="D23" s="83"/>
      <c r="E23" s="83"/>
      <c r="F23" s="83"/>
    </row>
    <row r="24" spans="2:11" ht="21.75" customHeight="1" x14ac:dyDescent="0.25">
      <c r="B24" s="105" t="s">
        <v>79</v>
      </c>
      <c r="C24" s="105"/>
      <c r="D24" s="105"/>
      <c r="E24" s="105"/>
      <c r="F24" s="105"/>
      <c r="G24" s="105"/>
      <c r="H24" s="105"/>
      <c r="I24" s="105"/>
      <c r="J24" s="105"/>
      <c r="K24" s="105"/>
    </row>
  </sheetData>
  <mergeCells count="1">
    <mergeCell ref="B24:K24"/>
  </mergeCells>
  <pageMargins left="0.51181102362204722" right="0.51181102362204722" top="0.55118110236220474" bottom="0.55118110236220474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'1'!Area_stampa</vt:lpstr>
      <vt:lpstr>'2'!Area_stampa</vt:lpstr>
      <vt:lpstr>'3'!Area_stampa</vt:lpstr>
      <vt:lpstr>'4'!Area_stampa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Giorgia Papavero - Fondazione ISMU</cp:lastModifiedBy>
  <cp:lastPrinted>2025-05-16T14:13:40Z</cp:lastPrinted>
  <dcterms:created xsi:type="dcterms:W3CDTF">2010-03-22T09:19:50Z</dcterms:created>
  <dcterms:modified xsi:type="dcterms:W3CDTF">2025-05-16T14:14:55Z</dcterms:modified>
</cp:coreProperties>
</file>